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3.xml" ContentType="application/vnd.ms-excel.slicer+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2.xml" ContentType="application/vnd.openxmlformats-officedocument.themeOverrid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Ex2.xml" ContentType="application/vnd.ms-office.chartex+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slicers/slicer6.xml" ContentType="application/vnd.ms-excel.slicer+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drawings/drawing7.xml" ContentType="application/vnd.openxmlformats-officedocument.drawing+xml"/>
  <Override PartName="/xl/slicers/slicer7.xml" ContentType="application/vnd.ms-excel.slicer+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2.xml" ContentType="application/vnd.openxmlformats-officedocument.themeOverrid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Ex3.xml" ContentType="application/vnd.ms-office.chartex+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slicers/slicer9.xml" ContentType="application/vnd.ms-excel.slicer+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drawings/drawing10.xml" ContentType="application/vnd.openxmlformats-officedocument.drawing+xml"/>
  <Override PartName="/xl/slicers/slicer10.xml" ContentType="application/vnd.ms-excel.slicer+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32.xml" ContentType="application/vnd.openxmlformats-officedocument.themeOverrid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Ex4.xml" ContentType="application/vnd.ms-office.chartex+xml"/>
  <Override PartName="/xl/charts/style19.xml" ContentType="application/vnd.ms-office.chartstyle+xml"/>
  <Override PartName="/xl/charts/colors19.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mc:AlternateContent xmlns:mc="http://schemas.openxmlformats.org/markup-compatibility/2006">
    <mc:Choice Requires="x15">
      <x15ac:absPath xmlns:x15ac="http://schemas.microsoft.com/office/spreadsheetml/2010/11/ac" url="C:\Users\erics\Google Drive\[Projekt] FROGO AD\Product\Analysis\example\"/>
    </mc:Choice>
  </mc:AlternateContent>
  <xr:revisionPtr revIDLastSave="0" documentId="13_ncr:1_{01891EA9-5BDA-4B80-8929-86B31D74DD7C}" xr6:coauthVersionLast="38" xr6:coauthVersionMax="38" xr10:uidLastSave="{00000000-0000-0000-0000-000000000000}"/>
  <bookViews>
    <workbookView xWindow="0" yWindow="0" windowWidth="28800" windowHeight="12225" tabRatio="871" xr2:uid="{00000000-000D-0000-FFFF-FFFF00000000}"/>
  </bookViews>
  <sheets>
    <sheet name="Time-Report&gt;Conversion-Rate" sheetId="5" r:id="rId1"/>
    <sheet name="Time-Report&gt;Conv.R&gt;Pivot" sheetId="6" state="hidden" r:id="rId2"/>
    <sheet name="Geo-Report&gt;Conversion-Rate" sheetId="4" r:id="rId3"/>
    <sheet name="Weather-Report&gt;Conversion-Rate" sheetId="3" r:id="rId4"/>
    <sheet name="Time-Report&gt;Clicks" sheetId="11" r:id="rId5"/>
    <sheet name="Time-Report&gt;Clicks&gt;Pivot" sheetId="12" state="hidden" r:id="rId6"/>
    <sheet name="Geo-Report&gt;Clicks" sheetId="17" r:id="rId7"/>
    <sheet name="Weather-Report&gt;Clicks" sheetId="25" r:id="rId8"/>
    <sheet name="Time-Report&gt;Cost-per-Conv." sheetId="13" r:id="rId9"/>
    <sheet name="Time-Report&gt;Costs|Conv.&gt;Pivot" sheetId="14" state="hidden" r:id="rId10"/>
    <sheet name="Geo-Report&gt;Cost-per-Conv." sheetId="19" r:id="rId11"/>
    <sheet name="Weather-Report&gt;Cost-per-Conv." sheetId="27" r:id="rId12"/>
    <sheet name="Time-Report&gt;ROAS" sheetId="15" r:id="rId13"/>
    <sheet name="Geo-Report&gt;Clicks&gt;Pivot" sheetId="18" state="hidden" r:id="rId14"/>
    <sheet name="Geo-Report&gt;Cost|Conv.&gt;Pivot" sheetId="20" state="hidden" r:id="rId15"/>
    <sheet name="Geo-Report&gt;Conv.R&gt;Pivot" sheetId="7" state="hidden" r:id="rId16"/>
    <sheet name="Time-Report&gt;ROAS&gt;Pivot" sheetId="16" state="hidden" r:id="rId17"/>
    <sheet name="Geo-Report&gt;ROAS" sheetId="21" r:id="rId18"/>
    <sheet name="Geo-Report&gt;ROAS&gt;Pivot" sheetId="22" state="hidden" r:id="rId19"/>
    <sheet name="Weather-Report&gt;Clicks&gt;Pivot" sheetId="26" state="hidden" r:id="rId20"/>
    <sheet name="Weather-Report&gt;Cost|Conv.&gt;Pivot" sheetId="28" state="hidden" r:id="rId21"/>
    <sheet name="Weather-Report&gt;ROAS" sheetId="29" r:id="rId22"/>
    <sheet name="Weather-Report&gt;ROAS&gt;Pivot" sheetId="30" state="hidden" r:id="rId23"/>
    <sheet name="Weather-Report&gt;Conv.R&gt;Pivot" sheetId="8" state="hidden" r:id="rId24"/>
    <sheet name="PerformanceData" sheetId="1" state="hidden" r:id="rId25"/>
  </sheets>
  <definedNames>
    <definedName name="_xlnm._FilterDatabase" localSheetId="6" hidden="1">'Geo-Report&gt;Clicks&gt;Pivot'!$K$10:$L$26</definedName>
    <definedName name="_xlnm._FilterDatabase" localSheetId="2" hidden="1">'Geo-Report&gt;Conv.R&gt;Pivot'!$K$10:$L$26</definedName>
    <definedName name="_xlnm._FilterDatabase" localSheetId="10" hidden="1">'Geo-Report&gt;Cost|Conv.&gt;Pivot'!$K$10:$L$26</definedName>
    <definedName name="_xlnm._FilterDatabase" localSheetId="17" hidden="1">'Geo-Report&gt;ROAS&gt;Pivot'!$K$10:$L$26</definedName>
    <definedName name="_xlchart.v5.0" hidden="1">'Geo-Report&gt;Conv.R&gt;Pivot'!$K$10</definedName>
    <definedName name="_xlchart.v5.1" hidden="1">'Geo-Report&gt;Conv.R&gt;Pivot'!$K$11:$K$26</definedName>
    <definedName name="_xlchart.v5.10" hidden="1">'Geo-Report&gt;Cost|Conv.&gt;Pivot'!$L$10</definedName>
    <definedName name="_xlchart.v5.11" hidden="1">'Geo-Report&gt;Cost|Conv.&gt;Pivot'!$L$11:$L$26</definedName>
    <definedName name="_xlchart.v5.12" hidden="1">'Geo-Report&gt;ROAS&gt;Pivot'!$K$10</definedName>
    <definedName name="_xlchart.v5.13" hidden="1">'Geo-Report&gt;ROAS&gt;Pivot'!$K$11:$K$26</definedName>
    <definedName name="_xlchart.v5.14" hidden="1">'Geo-Report&gt;ROAS&gt;Pivot'!$L$10</definedName>
    <definedName name="_xlchart.v5.15" hidden="1">'Geo-Report&gt;ROAS&gt;Pivot'!$L$11:$L$26</definedName>
    <definedName name="_xlchart.v5.2" hidden="1">'Geo-Report&gt;Conv.R&gt;Pivot'!$L$10</definedName>
    <definedName name="_xlchart.v5.3" hidden="1">'Geo-Report&gt;Conv.R&gt;Pivot'!$L$11:$L$26</definedName>
    <definedName name="_xlchart.v5.4" hidden="1">'Geo-Report&gt;Clicks&gt;Pivot'!$K$10</definedName>
    <definedName name="_xlchart.v5.5" hidden="1">'Geo-Report&gt;Clicks&gt;Pivot'!$K$11:$K$26</definedName>
    <definedName name="_xlchart.v5.6" hidden="1">'Geo-Report&gt;Clicks&gt;Pivot'!$L$10</definedName>
    <definedName name="_xlchart.v5.7" hidden="1">'Geo-Report&gt;Clicks&gt;Pivot'!$L$11:$L$26</definedName>
    <definedName name="_xlchart.v5.8" hidden="1">'Geo-Report&gt;Cost|Conv.&gt;Pivot'!$K$10</definedName>
    <definedName name="_xlchart.v5.9" hidden="1">'Geo-Report&gt;Cost|Conv.&gt;Pivot'!$K$11:$K$26</definedName>
    <definedName name="Datenschnitt_Campaign__Adgroupname1">#N/A</definedName>
    <definedName name="Datenschnitt_Campaign__Adgroupname11">#N/A</definedName>
    <definedName name="Datenschnitt_Campaign__Adgroupname2">#N/A</definedName>
    <definedName name="_xlnm.Print_Area" localSheetId="6">'Geo-Report&gt;Clicks'!$A$1:$L$8</definedName>
    <definedName name="_xlnm.Print_Area" localSheetId="2">'Geo-Report&gt;Conversion-Rate'!$A$1:$L$8</definedName>
    <definedName name="_xlnm.Print_Area" localSheetId="10">'Geo-Report&gt;Cost-per-Conv.'!$A$1:$L$8</definedName>
    <definedName name="_xlnm.Print_Area" localSheetId="17">'Geo-Report&gt;ROAS'!$A$1:$L$8</definedName>
    <definedName name="_xlnm.Print_Area" localSheetId="4">'Time-Report&gt;Clicks'!$A$1:$R$28</definedName>
    <definedName name="_xlnm.Print_Area" localSheetId="0">'Time-Report&gt;Conversion-Rate'!$A$1:$R$28</definedName>
    <definedName name="_xlnm.Print_Area" localSheetId="8">'Time-Report&gt;Cost-per-Conv.'!$A$1:$R$28</definedName>
    <definedName name="_xlnm.Print_Area" localSheetId="12">'Time-Report&gt;ROAS'!$A$1:$R$28</definedName>
    <definedName name="_xlnm.Print_Area" localSheetId="7">'Weather-Report&gt;Clicks'!$A$1:$L$21</definedName>
    <definedName name="_xlnm.Print_Area" localSheetId="3">'Weather-Report&gt;Conversion-Rate'!$A$1:$L$21</definedName>
    <definedName name="_xlnm.Print_Area" localSheetId="11">'Weather-Report&gt;Cost-per-Conv.'!$A$1:$L$21</definedName>
    <definedName name="_xlnm.Print_Area" localSheetId="21">'Weather-Report&gt;ROAS'!$A$1:$L$21</definedName>
  </definedNames>
  <calcPr calcId="179021"/>
  <pivotCaches>
    <pivotCache cacheId="107" r:id="rId26"/>
  </pivotCaches>
  <extLst>
    <ext xmlns:x14="http://schemas.microsoft.com/office/spreadsheetml/2009/9/main" uri="{BBE1A952-AA13-448e-AADC-164F8A28A991}">
      <x14:slicerCaches>
        <x14:slicerCache r:id="rId27"/>
        <x14:slicerCache r:id="rId28"/>
        <x14:slicerCache r:id="rId2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22" l="1"/>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1" i="22"/>
  <c r="K11" i="22"/>
  <c r="L26" i="20"/>
  <c r="K26" i="20"/>
  <c r="L25" i="20"/>
  <c r="K25" i="20"/>
  <c r="L24" i="20"/>
  <c r="K24" i="20"/>
  <c r="L23" i="20"/>
  <c r="K23" i="20"/>
  <c r="L22" i="20"/>
  <c r="K22" i="20"/>
  <c r="L21" i="20"/>
  <c r="K21" i="20"/>
  <c r="L20" i="20"/>
  <c r="K20" i="20"/>
  <c r="L19" i="20"/>
  <c r="K19" i="20"/>
  <c r="L18" i="20"/>
  <c r="K18" i="20"/>
  <c r="L17" i="20"/>
  <c r="K17" i="20"/>
  <c r="L16" i="20"/>
  <c r="K16" i="20"/>
  <c r="L15" i="20"/>
  <c r="K15" i="20"/>
  <c r="L14" i="20"/>
  <c r="K14" i="20"/>
  <c r="L13" i="20"/>
  <c r="K13" i="20"/>
  <c r="L12" i="20"/>
  <c r="K12" i="20"/>
  <c r="L11" i="20"/>
  <c r="K11" i="20"/>
  <c r="K17" i="18"/>
  <c r="L26" i="18"/>
  <c r="K26" i="18"/>
  <c r="L25" i="18"/>
  <c r="K25" i="18"/>
  <c r="L24" i="18"/>
  <c r="K24" i="18"/>
  <c r="L23" i="18"/>
  <c r="K23" i="18"/>
  <c r="L22" i="18"/>
  <c r="K22" i="18"/>
  <c r="L21" i="18"/>
  <c r="K21" i="18"/>
  <c r="L20" i="18"/>
  <c r="K20" i="18"/>
  <c r="L19" i="18"/>
  <c r="K19" i="18"/>
  <c r="L18" i="18"/>
  <c r="K18" i="18"/>
  <c r="L17" i="18"/>
  <c r="L16" i="18"/>
  <c r="K16" i="18"/>
  <c r="L15" i="18"/>
  <c r="K15" i="18"/>
  <c r="L14" i="18"/>
  <c r="K14" i="18"/>
  <c r="L13" i="18"/>
  <c r="K13" i="18"/>
  <c r="L12" i="18"/>
  <c r="K12" i="18"/>
  <c r="L11" i="18"/>
  <c r="K11" i="18"/>
  <c r="P26" i="15"/>
  <c r="O26" i="15"/>
  <c r="N26" i="15"/>
  <c r="M26" i="15"/>
  <c r="L26" i="15"/>
  <c r="K26" i="15"/>
  <c r="J26" i="15"/>
  <c r="P25" i="15"/>
  <c r="O25" i="15"/>
  <c r="N25" i="15"/>
  <c r="M25" i="15"/>
  <c r="L25" i="15"/>
  <c r="K25" i="15"/>
  <c r="J25" i="15"/>
  <c r="P24" i="15"/>
  <c r="O24" i="15"/>
  <c r="N24" i="15"/>
  <c r="M24" i="15"/>
  <c r="L24" i="15"/>
  <c r="K24" i="15"/>
  <c r="J24" i="15"/>
  <c r="P23" i="15"/>
  <c r="O23" i="15"/>
  <c r="N23" i="15"/>
  <c r="M23" i="15"/>
  <c r="L23" i="15"/>
  <c r="K23" i="15"/>
  <c r="J23" i="15"/>
  <c r="P22" i="15"/>
  <c r="O22" i="15"/>
  <c r="N22" i="15"/>
  <c r="M22" i="15"/>
  <c r="L22" i="15"/>
  <c r="K22" i="15"/>
  <c r="J22" i="15"/>
  <c r="P21" i="15"/>
  <c r="O21" i="15"/>
  <c r="N21" i="15"/>
  <c r="M21" i="15"/>
  <c r="L21" i="15"/>
  <c r="K21" i="15"/>
  <c r="J21" i="15"/>
  <c r="P20" i="15"/>
  <c r="O20" i="15"/>
  <c r="N20" i="15"/>
  <c r="M20" i="15"/>
  <c r="L20" i="15"/>
  <c r="K20" i="15"/>
  <c r="J20" i="15"/>
  <c r="P19" i="15"/>
  <c r="O19" i="15"/>
  <c r="N19" i="15"/>
  <c r="M19" i="15"/>
  <c r="L19" i="15"/>
  <c r="K19" i="15"/>
  <c r="J19" i="15"/>
  <c r="P13" i="15"/>
  <c r="O13" i="15"/>
  <c r="N13" i="15"/>
  <c r="M13" i="15"/>
  <c r="L13" i="15"/>
  <c r="K13" i="15"/>
  <c r="J13" i="15"/>
  <c r="P12" i="15"/>
  <c r="O12" i="15"/>
  <c r="N12" i="15"/>
  <c r="M12" i="15"/>
  <c r="L12" i="15"/>
  <c r="K12" i="15"/>
  <c r="J12" i="15"/>
  <c r="P11" i="15"/>
  <c r="O11" i="15"/>
  <c r="N11" i="15"/>
  <c r="M11" i="15"/>
  <c r="L11" i="15"/>
  <c r="K11" i="15"/>
  <c r="J11" i="15"/>
  <c r="P10" i="15"/>
  <c r="O10" i="15"/>
  <c r="N10" i="15"/>
  <c r="M10" i="15"/>
  <c r="L10" i="15"/>
  <c r="K10" i="15"/>
  <c r="J10" i="15"/>
  <c r="P9" i="15"/>
  <c r="O9" i="15"/>
  <c r="N9" i="15"/>
  <c r="M9" i="15"/>
  <c r="L9" i="15"/>
  <c r="K9" i="15"/>
  <c r="J9" i="15"/>
  <c r="P8" i="15"/>
  <c r="O8" i="15"/>
  <c r="N8" i="15"/>
  <c r="M8" i="15"/>
  <c r="L8" i="15"/>
  <c r="K8" i="15"/>
  <c r="J8" i="15"/>
  <c r="P7" i="15"/>
  <c r="O7" i="15"/>
  <c r="N7" i="15"/>
  <c r="M7" i="15"/>
  <c r="L7" i="15"/>
  <c r="K7" i="15"/>
  <c r="J7" i="15"/>
  <c r="P6" i="15"/>
  <c r="O6" i="15"/>
  <c r="N6" i="15"/>
  <c r="M6" i="15"/>
  <c r="L6" i="15"/>
  <c r="K6" i="15"/>
  <c r="J6" i="15"/>
  <c r="M9" i="13"/>
  <c r="P26" i="13"/>
  <c r="O26" i="13"/>
  <c r="N26" i="13"/>
  <c r="M26" i="13"/>
  <c r="L26" i="13"/>
  <c r="K26" i="13"/>
  <c r="J26" i="13"/>
  <c r="P25" i="13"/>
  <c r="O25" i="13"/>
  <c r="N25" i="13"/>
  <c r="M25" i="13"/>
  <c r="L25" i="13"/>
  <c r="K25" i="13"/>
  <c r="J25" i="13"/>
  <c r="P24" i="13"/>
  <c r="O24" i="13"/>
  <c r="N24" i="13"/>
  <c r="M24" i="13"/>
  <c r="L24" i="13"/>
  <c r="K24" i="13"/>
  <c r="J24" i="13"/>
  <c r="P23" i="13"/>
  <c r="O23" i="13"/>
  <c r="N23" i="13"/>
  <c r="M23" i="13"/>
  <c r="L23" i="13"/>
  <c r="K23" i="13"/>
  <c r="J23" i="13"/>
  <c r="P22" i="13"/>
  <c r="O22" i="13"/>
  <c r="N22" i="13"/>
  <c r="M22" i="13"/>
  <c r="L22" i="13"/>
  <c r="K22" i="13"/>
  <c r="J22" i="13"/>
  <c r="P21" i="13"/>
  <c r="O21" i="13"/>
  <c r="N21" i="13"/>
  <c r="M21" i="13"/>
  <c r="L21" i="13"/>
  <c r="K21" i="13"/>
  <c r="J21" i="13"/>
  <c r="P20" i="13"/>
  <c r="O20" i="13"/>
  <c r="N20" i="13"/>
  <c r="M20" i="13"/>
  <c r="L20" i="13"/>
  <c r="K20" i="13"/>
  <c r="J20" i="13"/>
  <c r="P19" i="13"/>
  <c r="O19" i="13"/>
  <c r="N19" i="13"/>
  <c r="M19" i="13"/>
  <c r="L19" i="13"/>
  <c r="K19" i="13"/>
  <c r="J19" i="13"/>
  <c r="P13" i="13"/>
  <c r="O13" i="13"/>
  <c r="N13" i="13"/>
  <c r="M13" i="13"/>
  <c r="L13" i="13"/>
  <c r="K13" i="13"/>
  <c r="J13" i="13"/>
  <c r="P12" i="13"/>
  <c r="O12" i="13"/>
  <c r="N12" i="13"/>
  <c r="M12" i="13"/>
  <c r="L12" i="13"/>
  <c r="K12" i="13"/>
  <c r="J12" i="13"/>
  <c r="P11" i="13"/>
  <c r="O11" i="13"/>
  <c r="N11" i="13"/>
  <c r="M11" i="13"/>
  <c r="L11" i="13"/>
  <c r="K11" i="13"/>
  <c r="J11" i="13"/>
  <c r="P10" i="13"/>
  <c r="O10" i="13"/>
  <c r="N10" i="13"/>
  <c r="M10" i="13"/>
  <c r="L10" i="13"/>
  <c r="K10" i="13"/>
  <c r="J10" i="13"/>
  <c r="P9" i="13"/>
  <c r="O9" i="13"/>
  <c r="N9" i="13"/>
  <c r="L9" i="13"/>
  <c r="K9" i="13"/>
  <c r="J9" i="13"/>
  <c r="P8" i="13"/>
  <c r="O8" i="13"/>
  <c r="N8" i="13"/>
  <c r="M8" i="13"/>
  <c r="L8" i="13"/>
  <c r="K8" i="13"/>
  <c r="J8" i="13"/>
  <c r="P7" i="13"/>
  <c r="O7" i="13"/>
  <c r="N7" i="13"/>
  <c r="M7" i="13"/>
  <c r="L7" i="13"/>
  <c r="K7" i="13"/>
  <c r="J7" i="13"/>
  <c r="P6" i="13"/>
  <c r="O6" i="13"/>
  <c r="N6" i="13"/>
  <c r="M6" i="13"/>
  <c r="L6" i="13"/>
  <c r="K6" i="13"/>
  <c r="J6" i="13"/>
  <c r="P26" i="11"/>
  <c r="O26" i="11"/>
  <c r="N26" i="11"/>
  <c r="M26" i="11"/>
  <c r="L26" i="11"/>
  <c r="K26" i="11"/>
  <c r="J26" i="11"/>
  <c r="P25" i="11"/>
  <c r="O25" i="11"/>
  <c r="N25" i="11"/>
  <c r="M25" i="11"/>
  <c r="L25" i="11"/>
  <c r="K25" i="11"/>
  <c r="J25" i="11"/>
  <c r="P24" i="11"/>
  <c r="O24" i="11"/>
  <c r="N24" i="11"/>
  <c r="M24" i="11"/>
  <c r="L24" i="11"/>
  <c r="K24" i="11"/>
  <c r="J24" i="11"/>
  <c r="P23" i="11"/>
  <c r="O23" i="11"/>
  <c r="N23" i="11"/>
  <c r="M23" i="11"/>
  <c r="L23" i="11"/>
  <c r="K23" i="11"/>
  <c r="J23" i="11"/>
  <c r="P22" i="11"/>
  <c r="O22" i="11"/>
  <c r="N22" i="11"/>
  <c r="M22" i="11"/>
  <c r="L22" i="11"/>
  <c r="K22" i="11"/>
  <c r="J22" i="11"/>
  <c r="P21" i="11"/>
  <c r="O21" i="11"/>
  <c r="N21" i="11"/>
  <c r="M21" i="11"/>
  <c r="L21" i="11"/>
  <c r="K21" i="11"/>
  <c r="J21" i="11"/>
  <c r="P20" i="11"/>
  <c r="O20" i="11"/>
  <c r="N20" i="11"/>
  <c r="M20" i="11"/>
  <c r="L20" i="11"/>
  <c r="K20" i="11"/>
  <c r="J20" i="11"/>
  <c r="P19" i="11"/>
  <c r="O19" i="11"/>
  <c r="N19" i="11"/>
  <c r="M19" i="11"/>
  <c r="L19" i="11"/>
  <c r="K19" i="11"/>
  <c r="J19" i="11"/>
  <c r="P13" i="11"/>
  <c r="O13" i="11"/>
  <c r="N13" i="11"/>
  <c r="M13" i="11"/>
  <c r="L13" i="11"/>
  <c r="K13" i="11"/>
  <c r="J13" i="11"/>
  <c r="P12" i="11"/>
  <c r="O12" i="11"/>
  <c r="N12" i="11"/>
  <c r="M12" i="11"/>
  <c r="L12" i="11"/>
  <c r="K12" i="11"/>
  <c r="J12" i="11"/>
  <c r="P11" i="11"/>
  <c r="O11" i="11"/>
  <c r="N11" i="11"/>
  <c r="M11" i="11"/>
  <c r="L11" i="11"/>
  <c r="K11" i="11"/>
  <c r="J11" i="11"/>
  <c r="P10" i="11"/>
  <c r="O10" i="11"/>
  <c r="N10" i="11"/>
  <c r="M10" i="11"/>
  <c r="L10" i="11"/>
  <c r="K10" i="11"/>
  <c r="J10" i="11"/>
  <c r="P9" i="11"/>
  <c r="O9" i="11"/>
  <c r="N9" i="11"/>
  <c r="M9" i="11"/>
  <c r="L9" i="11"/>
  <c r="K9" i="11"/>
  <c r="J9" i="11"/>
  <c r="P8" i="11"/>
  <c r="O8" i="11"/>
  <c r="N8" i="11"/>
  <c r="M8" i="11"/>
  <c r="L8" i="11"/>
  <c r="K8" i="11"/>
  <c r="J8" i="11"/>
  <c r="P7" i="11"/>
  <c r="O7" i="11"/>
  <c r="N7" i="11"/>
  <c r="M7" i="11"/>
  <c r="L7" i="11"/>
  <c r="K7" i="11"/>
  <c r="J7" i="11"/>
  <c r="P6" i="11"/>
  <c r="O6" i="11"/>
  <c r="N6" i="11"/>
  <c r="M6" i="11"/>
  <c r="L6" i="11"/>
  <c r="K6" i="11"/>
  <c r="J6" i="11"/>
  <c r="L26" i="7" l="1"/>
  <c r="K26" i="7"/>
  <c r="L25" i="7"/>
  <c r="K25" i="7"/>
  <c r="L24" i="7"/>
  <c r="K24" i="7"/>
  <c r="L23" i="7"/>
  <c r="K23" i="7"/>
  <c r="L22" i="7"/>
  <c r="K22" i="7"/>
  <c r="L21" i="7"/>
  <c r="K21" i="7"/>
  <c r="L20" i="7"/>
  <c r="K20" i="7"/>
  <c r="L19" i="7"/>
  <c r="K19" i="7"/>
  <c r="L18" i="7"/>
  <c r="K18" i="7"/>
  <c r="L17" i="7"/>
  <c r="K17" i="7"/>
  <c r="L16" i="7"/>
  <c r="K16" i="7"/>
  <c r="L15" i="7"/>
  <c r="K15" i="7"/>
  <c r="L14" i="7"/>
  <c r="K14" i="7"/>
  <c r="L13" i="7"/>
  <c r="K13" i="7"/>
  <c r="L12" i="7"/>
  <c r="K12" i="7"/>
  <c r="L11" i="7"/>
  <c r="K11" i="7"/>
  <c r="P26" i="5" l="1"/>
  <c r="O26" i="5"/>
  <c r="N26" i="5"/>
  <c r="M26" i="5"/>
  <c r="L26" i="5"/>
  <c r="K26" i="5"/>
  <c r="P25" i="5"/>
  <c r="O25" i="5"/>
  <c r="N25" i="5"/>
  <c r="M25" i="5"/>
  <c r="L25" i="5"/>
  <c r="K25" i="5"/>
  <c r="J25" i="5"/>
  <c r="P24" i="5"/>
  <c r="O24" i="5"/>
  <c r="N24" i="5"/>
  <c r="M24" i="5"/>
  <c r="L24" i="5"/>
  <c r="K24" i="5"/>
  <c r="J24" i="5"/>
  <c r="P23" i="5"/>
  <c r="O23" i="5"/>
  <c r="N23" i="5"/>
  <c r="M23" i="5"/>
  <c r="L23" i="5"/>
  <c r="K23" i="5"/>
  <c r="J23" i="5"/>
  <c r="P22" i="5"/>
  <c r="O22" i="5"/>
  <c r="N22" i="5"/>
  <c r="M22" i="5"/>
  <c r="L22" i="5"/>
  <c r="K22" i="5"/>
  <c r="J22" i="5"/>
  <c r="P21" i="5"/>
  <c r="O21" i="5"/>
  <c r="N21" i="5"/>
  <c r="M21" i="5"/>
  <c r="L21" i="5"/>
  <c r="K21" i="5"/>
  <c r="J21" i="5"/>
  <c r="P20" i="5"/>
  <c r="O20" i="5"/>
  <c r="N20" i="5"/>
  <c r="M20" i="5"/>
  <c r="L20" i="5"/>
  <c r="K20" i="5"/>
  <c r="J20" i="5"/>
  <c r="P19" i="5"/>
  <c r="O19" i="5"/>
  <c r="N19" i="5"/>
  <c r="M19" i="5"/>
  <c r="L19" i="5"/>
  <c r="K19" i="5"/>
  <c r="J19" i="5"/>
  <c r="J26" i="5"/>
  <c r="L11" i="5"/>
  <c r="L12" i="5"/>
  <c r="N13" i="5"/>
  <c r="N12" i="5"/>
  <c r="N11" i="5"/>
  <c r="N8" i="5"/>
  <c r="K8" i="5"/>
  <c r="J7" i="5"/>
  <c r="P13" i="5"/>
  <c r="O13" i="5"/>
  <c r="M13" i="5"/>
  <c r="L13" i="5"/>
  <c r="K13" i="5"/>
  <c r="J13" i="5"/>
  <c r="P12" i="5"/>
  <c r="O12" i="5"/>
  <c r="M12" i="5"/>
  <c r="K12" i="5"/>
  <c r="J12" i="5"/>
  <c r="P11" i="5"/>
  <c r="O11" i="5"/>
  <c r="M11" i="5"/>
  <c r="K11" i="5"/>
  <c r="J11" i="5"/>
  <c r="P10" i="5"/>
  <c r="O10" i="5"/>
  <c r="N10" i="5"/>
  <c r="M10" i="5"/>
  <c r="L10" i="5"/>
  <c r="K10" i="5"/>
  <c r="J10" i="5"/>
  <c r="P9" i="5"/>
  <c r="O9" i="5"/>
  <c r="N9" i="5"/>
  <c r="M9" i="5"/>
  <c r="L9" i="5"/>
  <c r="K9" i="5"/>
  <c r="J9" i="5"/>
  <c r="P8" i="5"/>
  <c r="O8" i="5"/>
  <c r="M8" i="5"/>
  <c r="L8" i="5"/>
  <c r="J8" i="5"/>
  <c r="P7" i="5"/>
  <c r="O7" i="5"/>
  <c r="N7" i="5"/>
  <c r="M7" i="5"/>
  <c r="L7" i="5"/>
  <c r="K7" i="5"/>
  <c r="J6" i="5"/>
  <c r="M6" i="5"/>
  <c r="O6" i="5"/>
  <c r="N6" i="5"/>
  <c r="L6" i="5"/>
  <c r="K6" i="5"/>
  <c r="P6" i="5"/>
</calcChain>
</file>

<file path=xl/sharedStrings.xml><?xml version="1.0" encoding="utf-8"?>
<sst xmlns="http://schemas.openxmlformats.org/spreadsheetml/2006/main" count="1977" uniqueCount="228">
  <si>
    <t>Campaign-/Adgroupname</t>
  </si>
  <si>
    <t>Contextfactor-Type</t>
  </si>
  <si>
    <t>Contextfactor-Value</t>
  </si>
  <si>
    <t>Impressions</t>
  </si>
  <si>
    <t>Impression-Deviation</t>
  </si>
  <si>
    <t>Impression-Dev.(Low Significance)</t>
  </si>
  <si>
    <t>Clicks</t>
  </si>
  <si>
    <t>Click-Deviation</t>
  </si>
  <si>
    <t>Click-Dev.(Low Significance)</t>
  </si>
  <si>
    <t>Costs</t>
  </si>
  <si>
    <t>Cost-Deviation</t>
  </si>
  <si>
    <t>Cost-Dev.(Low Significance)</t>
  </si>
  <si>
    <t>Conversion-Value</t>
  </si>
  <si>
    <t>Conversion-Value-Deviation</t>
  </si>
  <si>
    <t>Conversion-Value-Dev.(Low Significance)</t>
  </si>
  <si>
    <t>Average Cpc</t>
  </si>
  <si>
    <t>Average-Cpc-Deviation</t>
  </si>
  <si>
    <t>Average-Cpc-Dev.(Low Significance)</t>
  </si>
  <si>
    <t>Ctr</t>
  </si>
  <si>
    <t>Ctr-Deviation</t>
  </si>
  <si>
    <t>Ctr-Dev.(Low Significance)</t>
  </si>
  <si>
    <t>Conversions</t>
  </si>
  <si>
    <t>Conversion-Deviation</t>
  </si>
  <si>
    <t>Conversion-Dev.(Low Significance)</t>
  </si>
  <si>
    <t>Conversion-Rate</t>
  </si>
  <si>
    <t>Conversion-Rate-Deviation</t>
  </si>
  <si>
    <t>Conversion-Rate-Dev.(Low Significance)</t>
  </si>
  <si>
    <t>Cost/Conversion</t>
  </si>
  <si>
    <t>Cost/Conversion-Deviation</t>
  </si>
  <si>
    <t>Cost/Conversion-Dev.(Low Significance)</t>
  </si>
  <si>
    <t>ROAS</t>
  </si>
  <si>
    <t>ROAS-Deviation</t>
  </si>
  <si>
    <t>ROAS-Dev.(Low Significance)</t>
  </si>
  <si>
    <t>Significance</t>
  </si>
  <si>
    <t>air-pressure</t>
  </si>
  <si>
    <t>very low pressure, stormy</t>
  </si>
  <si>
    <t>low pressure, rainy</t>
  </si>
  <si>
    <t>normal pressure, variable</t>
  </si>
  <si>
    <t>high pressure, sunny</t>
  </si>
  <si>
    <t>very high pressure, very dry</t>
  </si>
  <si>
    <t>city</t>
  </si>
  <si>
    <t>Berlin,Berlin,Germany</t>
  </si>
  <si>
    <t>Stuttgart,Baden-Wurttemberg,Germany</t>
  </si>
  <si>
    <t>Munich,Bavaria,Germany</t>
  </si>
  <si>
    <t>Nuremberg,Bavaria,Germany</t>
  </si>
  <si>
    <t>Frankfurt,Hesse,Germany</t>
  </si>
  <si>
    <t>Hamburg,Hamburg,Germany</t>
  </si>
  <si>
    <t>Hanover,Lower Saxony,Germany</t>
  </si>
  <si>
    <t>Cologne,North Rhine-Westphalia,Germany</t>
  </si>
  <si>
    <t>Dortmund,North Rhine-Westphalia,Germany</t>
  </si>
  <si>
    <t>Dusseldorf,North Rhine-Westphalia,Germany</t>
  </si>
  <si>
    <t>Essen,North Rhine-Westphalia,Germany</t>
  </si>
  <si>
    <t>Munster,North Rhine-Westphalia,Germany</t>
  </si>
  <si>
    <t>cloudiness</t>
  </si>
  <si>
    <t>cloudless (0-12%)</t>
  </si>
  <si>
    <t>very slightly cloudy (12-25%)</t>
  </si>
  <si>
    <t>slightly cloudy (25-50%)</t>
  </si>
  <si>
    <t>cloudy (50-75%)</t>
  </si>
  <si>
    <t>heavily clouded (75-87%)</t>
  </si>
  <si>
    <t>overcast (87-100%)</t>
  </si>
  <si>
    <t>daytime</t>
  </si>
  <si>
    <t>early morning</t>
  </si>
  <si>
    <t>morning</t>
  </si>
  <si>
    <t>forenoon</t>
  </si>
  <si>
    <t>noon</t>
  </si>
  <si>
    <t>afternoon</t>
  </si>
  <si>
    <t>evening</t>
  </si>
  <si>
    <t>late evening</t>
  </si>
  <si>
    <t>night</t>
  </si>
  <si>
    <t>daytime-per-weekday</t>
  </si>
  <si>
    <t>monday_|_early morning</t>
  </si>
  <si>
    <t>monday_|_morning</t>
  </si>
  <si>
    <t>monday_|_forenoon</t>
  </si>
  <si>
    <t>monday_|_noon</t>
  </si>
  <si>
    <t>monday_|_afternoon</t>
  </si>
  <si>
    <t>monday_|_evening</t>
  </si>
  <si>
    <t>monday_|_late evening</t>
  </si>
  <si>
    <t>monday_|_night</t>
  </si>
  <si>
    <t>tuesday_|_early morning</t>
  </si>
  <si>
    <t>tuesday_|_morning</t>
  </si>
  <si>
    <t>tuesday_|_forenoon</t>
  </si>
  <si>
    <t>tuesday_|_noon</t>
  </si>
  <si>
    <t>tuesday_|_afternoon</t>
  </si>
  <si>
    <t>tuesday_|_evening</t>
  </si>
  <si>
    <t>tuesday_|_late evening</t>
  </si>
  <si>
    <t>tuesday_|_night</t>
  </si>
  <si>
    <t>wednesday_|_early morning</t>
  </si>
  <si>
    <t>wednesday_|_morning</t>
  </si>
  <si>
    <t>wednesday_|_forenoon</t>
  </si>
  <si>
    <t>wednesday_|_noon</t>
  </si>
  <si>
    <t>wednesday_|_afternoon</t>
  </si>
  <si>
    <t>wednesday_|_evening</t>
  </si>
  <si>
    <t>wednesday_|_late evening</t>
  </si>
  <si>
    <t>wednesday_|_night</t>
  </si>
  <si>
    <t>thursday_|_early morning</t>
  </si>
  <si>
    <t>thursday_|_morning</t>
  </si>
  <si>
    <t>thursday_|_forenoon</t>
  </si>
  <si>
    <t>thursday_|_noon</t>
  </si>
  <si>
    <t>thursday_|_afternoon</t>
  </si>
  <si>
    <t>thursday_|_evening</t>
  </si>
  <si>
    <t>thursday_|_late evening</t>
  </si>
  <si>
    <t>thursday_|_night</t>
  </si>
  <si>
    <t>friday_|_early morning</t>
  </si>
  <si>
    <t>friday_|_morning</t>
  </si>
  <si>
    <t>friday_|_forenoon</t>
  </si>
  <si>
    <t>friday_|_noon</t>
  </si>
  <si>
    <t>friday_|_afternoon</t>
  </si>
  <si>
    <t>friday_|_evening</t>
  </si>
  <si>
    <t>friday_|_late evening</t>
  </si>
  <si>
    <t>friday_|_night</t>
  </si>
  <si>
    <t>saturday_|_early morning</t>
  </si>
  <si>
    <t>saturday_|_morning</t>
  </si>
  <si>
    <t>saturday_|_forenoon</t>
  </si>
  <si>
    <t>saturday_|_noon</t>
  </si>
  <si>
    <t>saturday_|_afternoon</t>
  </si>
  <si>
    <t>saturday_|_evening</t>
  </si>
  <si>
    <t>saturday_|_late evening</t>
  </si>
  <si>
    <t>saturday_|_night</t>
  </si>
  <si>
    <t>sunday_|_early morning</t>
  </si>
  <si>
    <t>sunday_|_morning</t>
  </si>
  <si>
    <t>sunday_|_forenoon</t>
  </si>
  <si>
    <t>sunday_|_noon</t>
  </si>
  <si>
    <t>sunday_|_afternoon</t>
  </si>
  <si>
    <t>sunday_|_evening</t>
  </si>
  <si>
    <t>sunday_|_late evening</t>
  </si>
  <si>
    <t>sunday_|_night</t>
  </si>
  <si>
    <t>humidity</t>
  </si>
  <si>
    <t>0-25% humidity</t>
  </si>
  <si>
    <t>25-50% humidity</t>
  </si>
  <si>
    <t>50-75% humidity</t>
  </si>
  <si>
    <t>75-100% humidity</t>
  </si>
  <si>
    <t>state</t>
  </si>
  <si>
    <t>Berlin,Germany</t>
  </si>
  <si>
    <t>Brandenburg,Germany</t>
  </si>
  <si>
    <t>Baden-Wurttemberg,Germany</t>
  </si>
  <si>
    <t>Bavaria,Germany</t>
  </si>
  <si>
    <t>Bremen,Germany</t>
  </si>
  <si>
    <t>Hesse,Germany</t>
  </si>
  <si>
    <t>Hamburg,Germany</t>
  </si>
  <si>
    <t>Mecklenburg-Vorpommern,Germany</t>
  </si>
  <si>
    <t>Lower Saxony,Germany</t>
  </si>
  <si>
    <t>North Rhine-Westphalia,Germany</t>
  </si>
  <si>
    <t>Rhineland-Palatinate,Germany</t>
  </si>
  <si>
    <t>Schleswig-Holstein,Germany</t>
  </si>
  <si>
    <t>Saarland,Germany</t>
  </si>
  <si>
    <t>Saxony,Germany</t>
  </si>
  <si>
    <t>Saxony-Anhalt,Germany</t>
  </si>
  <si>
    <t>Thuringia,Germany</t>
  </si>
  <si>
    <t>temperature</t>
  </si>
  <si>
    <t>&lt;-5°</t>
  </si>
  <si>
    <t>-5° to +5°</t>
  </si>
  <si>
    <t>5° to +10°</t>
  </si>
  <si>
    <t>10° to +15°</t>
  </si>
  <si>
    <t>15° to +20°</t>
  </si>
  <si>
    <t>20° to +25°</t>
  </si>
  <si>
    <t>25° to +30°</t>
  </si>
  <si>
    <t>&gt;=30°</t>
  </si>
  <si>
    <t>weather-condition</t>
  </si>
  <si>
    <t>clear sky</t>
  </si>
  <si>
    <t>mist</t>
  </si>
  <si>
    <t>partly cloudy</t>
  </si>
  <si>
    <t>fog</t>
  </si>
  <si>
    <t>light rain</t>
  </si>
  <si>
    <t>rain</t>
  </si>
  <si>
    <t>heavy rain</t>
  </si>
  <si>
    <t>light thunderstorm</t>
  </si>
  <si>
    <t>light snow</t>
  </si>
  <si>
    <t>heavy snow</t>
  </si>
  <si>
    <t>weekdays</t>
  </si>
  <si>
    <t>monday</t>
  </si>
  <si>
    <t>tuesday</t>
  </si>
  <si>
    <t>wednesday</t>
  </si>
  <si>
    <t>thursday</t>
  </si>
  <si>
    <t>friday</t>
  </si>
  <si>
    <t>saturday</t>
  </si>
  <si>
    <t>sunday</t>
  </si>
  <si>
    <t>wind-speed</t>
  </si>
  <si>
    <t>light breeze (&lt;11km/h)</t>
  </si>
  <si>
    <t>moderate breeze (11-38km/h)</t>
  </si>
  <si>
    <t>strong breeze (38-74km/h)</t>
  </si>
  <si>
    <t>gale (&gt;74km/h)</t>
  </si>
  <si>
    <t>Dresden,Saxony,Germany</t>
  </si>
  <si>
    <t>Leipzig,Saxony,Germany</t>
  </si>
  <si>
    <t>Zeilenbeschriftungen</t>
  </si>
  <si>
    <t>Gesamtergebnis</t>
  </si>
  <si>
    <t xml:space="preserve">Conversion-Rate-Deviation </t>
  </si>
  <si>
    <t xml:space="preserve">Conversion-Rate-Dev.(Low Significance) </t>
  </si>
  <si>
    <t>State</t>
  </si>
  <si>
    <t>average</t>
  </si>
  <si>
    <t>Werte</t>
  </si>
  <si>
    <t>other</t>
  </si>
  <si>
    <t>cloudy</t>
  </si>
  <si>
    <t>heavy thunderstorm</t>
  </si>
  <si>
    <t xml:space="preserve">  State-Context</t>
  </si>
  <si>
    <t>Conversion-Rate (Deviation in %)</t>
  </si>
  <si>
    <r>
      <rPr>
        <b/>
        <sz val="14"/>
        <color rgb="FF4CB9AE"/>
        <rFont val="Calibri Light"/>
        <family val="2"/>
        <scheme val="major"/>
      </rPr>
      <t>Geo-Report &gt;</t>
    </r>
    <r>
      <rPr>
        <b/>
        <sz val="14"/>
        <color theme="0" tint="-4.9989318521683403E-2"/>
        <rFont val="Calibri Light"/>
        <family val="2"/>
        <scheme val="major"/>
      </rPr>
      <t xml:space="preserve"> </t>
    </r>
  </si>
  <si>
    <t xml:space="preserve">   Select your campaign ↓</t>
  </si>
  <si>
    <t xml:space="preserve">  City-Context</t>
  </si>
  <si>
    <t xml:space="preserve">  State-Context </t>
  </si>
  <si>
    <r>
      <rPr>
        <b/>
        <sz val="14"/>
        <color rgb="FF4CB9AE"/>
        <rFont val="Calibri Light"/>
        <family val="2"/>
        <scheme val="major"/>
      </rPr>
      <t>Weather-Report &gt;</t>
    </r>
    <r>
      <rPr>
        <b/>
        <sz val="14"/>
        <color theme="0" tint="-4.9989318521683403E-2"/>
        <rFont val="Calibri Light"/>
        <family val="2"/>
        <scheme val="major"/>
      </rPr>
      <t xml:space="preserve"> </t>
    </r>
  </si>
  <si>
    <t xml:space="preserve">  Weather-Condition-Context</t>
  </si>
  <si>
    <t xml:space="preserve">  Temperature-Context</t>
  </si>
  <si>
    <t xml:space="preserve">  Wind-Speed-Context</t>
  </si>
  <si>
    <t xml:space="preserve">  Cloudiness-Context</t>
  </si>
  <si>
    <t xml:space="preserve">  Humidity-Context</t>
  </si>
  <si>
    <t xml:space="preserve">  Air-Pressure-Context</t>
  </si>
  <si>
    <t xml:space="preserve"> Support</t>
  </si>
  <si>
    <r>
      <t xml:space="preserve">
</t>
    </r>
    <r>
      <rPr>
        <b/>
        <sz val="13"/>
        <color rgb="FF000000"/>
        <rFont val="Calibri Light"/>
        <family val="2"/>
        <scheme val="major"/>
      </rPr>
      <t xml:space="preserve">Sie haben noch Fragen? 
</t>
    </r>
    <r>
      <rPr>
        <sz val="13"/>
        <color rgb="FF000000"/>
        <rFont val="Calibri Light"/>
        <family val="2"/>
        <scheme val="major"/>
      </rPr>
      <t xml:space="preserve">
Gerne beraten wir Sie im Bezug auf Ihr Analyseergebnis und zeigen Ihnen, inwiefern die FROGO AD Technologielösung Ihre bisherige Online-Marketing-Strategie sinnvoll und nachhaltig ergänzen kann.
Schreiben Sie uns hierzu eine E-Mail an: 
</t>
    </r>
    <r>
      <rPr>
        <b/>
        <sz val="13"/>
        <color rgb="FF4CB9AE"/>
        <rFont val="Calibri Light"/>
        <family val="2"/>
        <scheme val="major"/>
      </rPr>
      <t>support@frogo-ad.com</t>
    </r>
    <r>
      <rPr>
        <sz val="13"/>
        <color rgb="FF000000"/>
        <rFont val="Calibri Light"/>
        <family val="2"/>
        <scheme val="major"/>
      </rPr>
      <t xml:space="preserve"> oder wenden sich an Ihren persönlichen Ansprechpartner.</t>
    </r>
  </si>
  <si>
    <r>
      <rPr>
        <b/>
        <sz val="14"/>
        <color rgb="FF4CB9AE"/>
        <rFont val="Calibri Light"/>
        <family val="2"/>
        <scheme val="major"/>
      </rPr>
      <t>Time-Report &gt;</t>
    </r>
    <r>
      <rPr>
        <b/>
        <sz val="14"/>
        <color theme="0" tint="-4.9989318521683403E-2"/>
        <rFont val="Calibri Light"/>
        <family val="2"/>
        <scheme val="major"/>
      </rPr>
      <t xml:space="preserve"> </t>
    </r>
  </si>
  <si>
    <t xml:space="preserve">  Daytime-per-Weekday-Context</t>
  </si>
  <si>
    <t xml:space="preserve">  Daytime-per-Weekday-Context (low significance)</t>
  </si>
  <si>
    <t xml:space="preserve">  Daytime-Context</t>
  </si>
  <si>
    <t xml:space="preserve">  Weekday-Context</t>
  </si>
  <si>
    <t>Summe von Click-Deviation</t>
  </si>
  <si>
    <t>Summe von Click-Dev.(Low Significance)</t>
  </si>
  <si>
    <t>Clicks (Deviation in %)</t>
  </si>
  <si>
    <t>Cost-per-Conversion (Deviation in %)</t>
  </si>
  <si>
    <t xml:space="preserve">Cost/Conversion-Deviation </t>
  </si>
  <si>
    <t xml:space="preserve">Cost/Conversion-Dev.(Low Significance) </t>
  </si>
  <si>
    <t xml:space="preserve">Click-Deviation </t>
  </si>
  <si>
    <t xml:space="preserve">Click-Dev.(Low Significance) </t>
  </si>
  <si>
    <t xml:space="preserve">ROAS-Deviation </t>
  </si>
  <si>
    <t xml:space="preserve">ROAS-Dev.(Low Significance) </t>
  </si>
  <si>
    <t>Cost-per-Conversions (Deviation in %)</t>
  </si>
  <si>
    <t>Return-On-Advertising-Spend (Deviation in %)</t>
  </si>
  <si>
    <t/>
  </si>
  <si>
    <t>Garden Furniture [Example]</t>
  </si>
  <si>
    <t>Outdoor Clothing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</si>
</sst>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0.00\ &quot;€&quot;;\-#,##0.00\ &quot;€&quot;"/>
    <numFmt numFmtId="164" formatCode="0.0%"/>
  </numFmts>
  <fonts count="26" x14ac:knownFonts="1">
    <font>
      <sz val="11"/>
      <color indexed="8"/>
      <name val="Calibri"/>
      <family val="2"/>
      <scheme val="minor"/>
    </font>
    <font>
      <sz val="11"/>
      <color indexed="8"/>
      <name val="Calibri"/>
      <family val="2"/>
      <scheme val="minor"/>
    </font>
    <font>
      <b/>
      <sz val="11"/>
      <color theme="1"/>
      <name val="Calibri"/>
      <family val="2"/>
      <scheme val="minor"/>
    </font>
    <font>
      <b/>
      <sz val="18"/>
      <color theme="1" tint="0.34998626667073579"/>
      <name val="Calibri"/>
      <family val="2"/>
      <scheme val="minor"/>
    </font>
    <font>
      <sz val="11"/>
      <color theme="0" tint="-0.499984740745262"/>
      <name val="Calibri"/>
      <family val="2"/>
      <scheme val="minor"/>
    </font>
    <font>
      <sz val="11"/>
      <color theme="1" tint="0.249977111117893"/>
      <name val="Calibri"/>
      <family val="2"/>
      <scheme val="minor"/>
    </font>
    <font>
      <b/>
      <sz val="16"/>
      <color theme="0"/>
      <name val="Calibri"/>
      <family val="2"/>
      <scheme val="minor"/>
    </font>
    <font>
      <b/>
      <sz val="9"/>
      <color indexed="9"/>
      <name val="Arial"/>
    </font>
    <font>
      <b/>
      <sz val="11"/>
      <color theme="0"/>
      <name val="Calibri"/>
      <family val="2"/>
      <scheme val="minor"/>
    </font>
    <font>
      <sz val="11"/>
      <color rgb="FF5A6169"/>
      <name val="Calibri"/>
      <family val="2"/>
      <scheme val="minor"/>
    </font>
    <font>
      <sz val="10"/>
      <color rgb="FF5A6169"/>
      <name val="Calibri"/>
      <family val="2"/>
      <scheme val="minor"/>
    </font>
    <font>
      <sz val="16"/>
      <color theme="1" tint="0.249977111117893"/>
      <name val="Calibri Light"/>
      <family val="2"/>
      <scheme val="major"/>
    </font>
    <font>
      <sz val="16"/>
      <color theme="1" tint="0.14999847407452621"/>
      <name val="Calibri Light"/>
      <family val="2"/>
      <scheme val="major"/>
    </font>
    <font>
      <b/>
      <sz val="14"/>
      <color theme="0" tint="-4.9989318521683403E-2"/>
      <name val="Calibri Light"/>
      <family val="2"/>
      <scheme val="major"/>
    </font>
    <font>
      <b/>
      <sz val="14"/>
      <color rgb="FF4CB9AE"/>
      <name val="Calibri Light"/>
      <family val="2"/>
      <scheme val="major"/>
    </font>
    <font>
      <b/>
      <sz val="11"/>
      <color rgb="FF4CB9AE"/>
      <name val="Calibri"/>
      <family val="2"/>
      <scheme val="minor"/>
    </font>
    <font>
      <b/>
      <sz val="12"/>
      <color theme="1" tint="0.499984740745262"/>
      <name val="Calibri Light"/>
      <family val="2"/>
      <scheme val="major"/>
    </font>
    <font>
      <b/>
      <sz val="16"/>
      <color theme="0"/>
      <name val="Calibri Light"/>
      <family val="2"/>
      <scheme val="major"/>
    </font>
    <font>
      <sz val="13"/>
      <color indexed="8"/>
      <name val="Calibri"/>
      <family val="2"/>
      <scheme val="minor"/>
    </font>
    <font>
      <b/>
      <sz val="13"/>
      <color rgb="FF000000"/>
      <name val="Calibri Light"/>
      <family val="2"/>
      <scheme val="major"/>
    </font>
    <font>
      <sz val="13"/>
      <color rgb="FF000000"/>
      <name val="Calibri Light"/>
      <family val="2"/>
      <scheme val="major"/>
    </font>
    <font>
      <b/>
      <sz val="13"/>
      <color rgb="FF4CB9AE"/>
      <name val="Calibri Light"/>
      <family val="2"/>
      <scheme val="major"/>
    </font>
    <font>
      <sz val="11"/>
      <color indexed="8"/>
      <name val="Calibri Light"/>
      <family val="2"/>
      <scheme val="major"/>
    </font>
    <font>
      <b/>
      <sz val="11"/>
      <color theme="1" tint="0.499984740745262"/>
      <name val="Calibri Light"/>
      <family val="2"/>
      <scheme val="major"/>
    </font>
    <font>
      <sz val="10"/>
      <color theme="1" tint="0.34998626667073579"/>
      <name val="Calibri Light"/>
      <family val="2"/>
      <scheme val="major"/>
    </font>
    <font>
      <sz val="10"/>
      <color theme="0" tint="-0.34998626667073579"/>
      <name val="Calibri Light"/>
      <family val="2"/>
      <scheme val="major"/>
    </font>
  </fonts>
  <fills count="9">
    <fill>
      <patternFill patternType="none"/>
    </fill>
    <fill>
      <patternFill patternType="gray125"/>
    </fill>
    <fill>
      <patternFill patternType="solid">
        <fgColor indexed="21"/>
      </patternFill>
    </fill>
    <fill>
      <patternFill patternType="solid">
        <fgColor theme="4" tint="0.79998168889431442"/>
        <bgColor theme="4" tint="0.79998168889431442"/>
      </patternFill>
    </fill>
    <fill>
      <patternFill patternType="solid">
        <fgColor theme="0"/>
        <bgColor indexed="64"/>
      </patternFill>
    </fill>
    <fill>
      <patternFill patternType="solid">
        <fgColor theme="0" tint="-4.9989318521683403E-2"/>
        <bgColor indexed="64"/>
      </patternFill>
    </fill>
    <fill>
      <patternFill patternType="solid">
        <fgColor rgb="FF343A40"/>
        <bgColor indexed="64"/>
      </patternFill>
    </fill>
    <fill>
      <patternFill patternType="solid">
        <fgColor rgb="FFB1BBCC"/>
        <bgColor indexed="64"/>
      </patternFill>
    </fill>
    <fill>
      <patternFill patternType="solid">
        <fgColor rgb="FF4CB9AE"/>
        <bgColor indexed="64"/>
      </patternFill>
    </fill>
  </fills>
  <borders count="21">
    <border>
      <left/>
      <right/>
      <top/>
      <bottom/>
      <diagonal/>
    </border>
    <border>
      <left style="thin">
        <color theme="0" tint="-4.9989318521683403E-2"/>
      </left>
      <right/>
      <top/>
      <bottom style="thin">
        <color theme="0" tint="-4.9989318521683403E-2"/>
      </bottom>
      <diagonal/>
    </border>
    <border>
      <left/>
      <right style="thin">
        <color theme="0" tint="-4.9989318521683403E-2"/>
      </right>
      <top style="thin">
        <color theme="0" tint="-4.9989318521683403E-2"/>
      </top>
      <bottom/>
      <diagonal/>
    </border>
    <border>
      <left/>
      <right style="thin">
        <color rgb="FF6E82A5"/>
      </right>
      <top/>
      <bottom/>
      <diagonal/>
    </border>
    <border>
      <left style="thin">
        <color rgb="FFB1BBCC"/>
      </left>
      <right/>
      <top/>
      <bottom style="thin">
        <color rgb="FFB1BBCC"/>
      </bottom>
      <diagonal/>
    </border>
    <border>
      <left/>
      <right/>
      <top/>
      <bottom style="thin">
        <color rgb="FFB1BBCC"/>
      </bottom>
      <diagonal/>
    </border>
    <border>
      <left/>
      <right style="thin">
        <color rgb="FFB1BBCC"/>
      </right>
      <top/>
      <bottom style="thin">
        <color rgb="FFB1BBCC"/>
      </bottom>
      <diagonal/>
    </border>
    <border>
      <left style="thin">
        <color rgb="FFB1BBCC"/>
      </left>
      <right/>
      <top style="thin">
        <color rgb="FFB1BBCC"/>
      </top>
      <bottom style="thin">
        <color rgb="FFB1BBCC"/>
      </bottom>
      <diagonal/>
    </border>
    <border>
      <left/>
      <right/>
      <top style="thin">
        <color rgb="FFB1BBCC"/>
      </top>
      <bottom style="thin">
        <color rgb="FFB1BBCC"/>
      </bottom>
      <diagonal/>
    </border>
    <border>
      <left/>
      <right style="thin">
        <color rgb="FFB1BBCC"/>
      </right>
      <top style="thin">
        <color rgb="FFB1BBCC"/>
      </top>
      <bottom style="thin">
        <color rgb="FFB1BBCC"/>
      </bottom>
      <diagonal/>
    </border>
    <border>
      <left style="thin">
        <color rgb="FFB1BBCC"/>
      </left>
      <right/>
      <top style="thin">
        <color rgb="FFB1BBCC"/>
      </top>
      <bottom/>
      <diagonal/>
    </border>
    <border>
      <left/>
      <right/>
      <top style="thin">
        <color rgb="FFB1BBCC"/>
      </top>
      <bottom/>
      <diagonal/>
    </border>
    <border>
      <left/>
      <right style="thin">
        <color rgb="FFB1BBCC"/>
      </right>
      <top style="thin">
        <color rgb="FFB1BBCC"/>
      </top>
      <bottom/>
      <diagonal/>
    </border>
    <border>
      <left style="thin">
        <color rgb="FFB1BBCC"/>
      </left>
      <right/>
      <top/>
      <bottom/>
      <diagonal/>
    </border>
    <border>
      <left/>
      <right style="thin">
        <color rgb="FFB1BBCC"/>
      </right>
      <top/>
      <bottom/>
      <diagonal/>
    </border>
    <border>
      <left style="medium">
        <color rgb="FF4CB9AE"/>
      </left>
      <right style="medium">
        <color rgb="FF4CB9AE"/>
      </right>
      <top style="medium">
        <color rgb="FF4CB9AE"/>
      </top>
      <bottom style="thin">
        <color rgb="FFB1BBCC"/>
      </bottom>
      <diagonal/>
    </border>
    <border>
      <left style="medium">
        <color rgb="FF4CB9AE"/>
      </left>
      <right style="medium">
        <color rgb="FF4CB9AE"/>
      </right>
      <top style="thin">
        <color rgb="FFB1BBCC"/>
      </top>
      <bottom/>
      <diagonal/>
    </border>
    <border>
      <left style="medium">
        <color rgb="FF4CB9AE"/>
      </left>
      <right style="medium">
        <color rgb="FF4CB9AE"/>
      </right>
      <top/>
      <bottom style="medium">
        <color rgb="FF4CB9AE"/>
      </bottom>
      <diagonal/>
    </border>
    <border>
      <left style="medium">
        <color rgb="FF4CB9AE"/>
      </left>
      <right style="medium">
        <color rgb="FF4CB9AE"/>
      </right>
      <top/>
      <bottom/>
      <diagonal/>
    </border>
    <border>
      <left style="medium">
        <color rgb="FF4CB9AE"/>
      </left>
      <right style="medium">
        <color rgb="FF4CB9AE"/>
      </right>
      <top style="thin">
        <color rgb="FFB1BBCC"/>
      </top>
      <bottom style="medium">
        <color rgb="FF4CB9AE"/>
      </bottom>
      <diagonal/>
    </border>
    <border>
      <left style="medium">
        <color rgb="FF4CB9AE"/>
      </left>
      <right style="medium">
        <color rgb="FF4CB9AE"/>
      </right>
      <top style="medium">
        <color rgb="FF4CB9AE"/>
      </top>
      <bottom/>
      <diagonal/>
    </border>
  </borders>
  <cellStyleXfs count="2">
    <xf numFmtId="0" fontId="0" fillId="0" borderId="0"/>
    <xf numFmtId="9" fontId="1" fillId="0" borderId="0" applyFont="0" applyFill="0" applyBorder="0" applyAlignment="0" applyProtection="0"/>
  </cellStyleXfs>
  <cellXfs count="83">
    <xf numFmtId="0" fontId="0" fillId="0" borderId="0" xfId="0"/>
    <xf numFmtId="7" fontId="0" fillId="0" borderId="0" xfId="0" applyNumberFormat="1"/>
    <xf numFmtId="10" fontId="0" fillId="0" borderId="0" xfId="0" applyNumberFormat="1"/>
    <xf numFmtId="1" fontId="0" fillId="0" borderId="0" xfId="0" applyNumberFormat="1"/>
    <xf numFmtId="0" fontId="0" fillId="0" borderId="0" xfId="0" applyBorder="1"/>
    <xf numFmtId="164" fontId="0" fillId="0" borderId="0" xfId="1" applyNumberFormat="1" applyFont="1" applyBorder="1"/>
    <xf numFmtId="0" fontId="0" fillId="0" borderId="0" xfId="0" pivotButton="1" applyBorder="1"/>
    <xf numFmtId="164" fontId="0" fillId="0" borderId="0" xfId="0" applyNumberFormat="1" applyBorder="1"/>
    <xf numFmtId="0" fontId="0" fillId="3" borderId="0" xfId="0" applyFill="1" applyBorder="1"/>
    <xf numFmtId="0" fontId="2" fillId="3" borderId="0" xfId="0" applyFont="1" applyFill="1" applyBorder="1"/>
    <xf numFmtId="164" fontId="2" fillId="3" borderId="0" xfId="0" applyNumberFormat="1" applyFont="1" applyFill="1" applyBorder="1"/>
    <xf numFmtId="0" fontId="0" fillId="0" borderId="0" xfId="0" applyBorder="1" applyAlignment="1">
      <alignment horizontal="left"/>
    </xf>
    <xf numFmtId="0" fontId="0" fillId="0" borderId="0" xfId="0" pivotButton="1" applyBorder="1" applyAlignment="1">
      <alignment horizontal="center"/>
    </xf>
    <xf numFmtId="164" fontId="0" fillId="0" borderId="0" xfId="0" applyNumberFormat="1" applyBorder="1" applyAlignment="1">
      <alignment horizontal="center"/>
    </xf>
    <xf numFmtId="0" fontId="0" fillId="0" borderId="0" xfId="1" applyNumberFormat="1" applyFont="1" applyBorder="1"/>
    <xf numFmtId="0" fontId="0" fillId="0" borderId="0" xfId="0" applyNumberFormat="1" applyBorder="1"/>
    <xf numFmtId="49" fontId="0" fillId="0" borderId="0" xfId="0" applyNumberFormat="1" applyBorder="1"/>
    <xf numFmtId="0" fontId="7" fillId="2" borderId="0" xfId="0" applyFont="1" applyFill="1"/>
    <xf numFmtId="0" fontId="0" fillId="0" borderId="0" xfId="0" applyFill="1" applyBorder="1"/>
    <xf numFmtId="0" fontId="3" fillId="6" borderId="0" xfId="0" applyFont="1" applyFill="1" applyBorder="1" applyAlignment="1">
      <alignment horizontal="left" vertical="center"/>
    </xf>
    <xf numFmtId="0" fontId="6" fillId="6" borderId="0" xfId="0" applyFont="1" applyFill="1" applyBorder="1" applyAlignment="1">
      <alignment vertical="center"/>
    </xf>
    <xf numFmtId="0" fontId="0" fillId="6" borderId="0" xfId="0" applyFill="1" applyBorder="1"/>
    <xf numFmtId="0" fontId="13" fillId="6" borderId="0" xfId="0" applyFont="1" applyFill="1" applyBorder="1" applyAlignment="1">
      <alignment vertical="center"/>
    </xf>
    <xf numFmtId="0" fontId="8" fillId="6" borderId="0" xfId="0" applyFont="1" applyFill="1" applyBorder="1" applyAlignment="1">
      <alignment vertical="center"/>
    </xf>
    <xf numFmtId="49" fontId="0" fillId="4" borderId="4" xfId="1" applyNumberFormat="1" applyFont="1" applyFill="1" applyBorder="1"/>
    <xf numFmtId="49" fontId="9" fillId="4" borderId="5" xfId="0" applyNumberFormat="1" applyFont="1" applyFill="1" applyBorder="1" applyAlignment="1">
      <alignment horizontal="center" vertical="center"/>
    </xf>
    <xf numFmtId="49" fontId="10" fillId="4" borderId="5" xfId="0" applyNumberFormat="1" applyFont="1" applyFill="1" applyBorder="1" applyAlignment="1">
      <alignment horizontal="center" vertical="center"/>
    </xf>
    <xf numFmtId="49" fontId="0" fillId="4" borderId="6" xfId="0" applyNumberFormat="1" applyFill="1" applyBorder="1"/>
    <xf numFmtId="0" fontId="8" fillId="8" borderId="3" xfId="0" applyFont="1" applyFill="1" applyBorder="1" applyAlignment="1">
      <alignment horizontal="left" vertical="center"/>
    </xf>
    <xf numFmtId="164" fontId="0" fillId="5" borderId="0" xfId="1" applyNumberFormat="1" applyFont="1" applyFill="1" applyBorder="1"/>
    <xf numFmtId="0" fontId="0" fillId="5" borderId="0" xfId="0" applyFill="1" applyBorder="1"/>
    <xf numFmtId="0" fontId="0" fillId="5" borderId="0" xfId="1" applyNumberFormat="1" applyFont="1" applyFill="1" applyBorder="1"/>
    <xf numFmtId="49" fontId="10" fillId="5" borderId="0" xfId="0" applyNumberFormat="1" applyFont="1" applyFill="1" applyBorder="1" applyAlignment="1">
      <alignment horizontal="center" vertical="center"/>
    </xf>
    <xf numFmtId="49" fontId="0" fillId="4" borderId="10" xfId="1" applyNumberFormat="1" applyFont="1" applyFill="1" applyBorder="1"/>
    <xf numFmtId="49" fontId="9" fillId="4" borderId="11" xfId="0" applyNumberFormat="1" applyFont="1" applyFill="1" applyBorder="1" applyAlignment="1">
      <alignment horizontal="center" vertical="center"/>
    </xf>
    <xf numFmtId="49" fontId="10" fillId="4" borderId="11" xfId="0" applyNumberFormat="1" applyFont="1" applyFill="1" applyBorder="1" applyAlignment="1">
      <alignment horizontal="center" vertical="center"/>
    </xf>
    <xf numFmtId="49" fontId="0" fillId="4" borderId="12" xfId="0" applyNumberFormat="1" applyFill="1" applyBorder="1"/>
    <xf numFmtId="49" fontId="0" fillId="4" borderId="13" xfId="1" applyNumberFormat="1" applyFont="1" applyFill="1" applyBorder="1"/>
    <xf numFmtId="49" fontId="9" fillId="4" borderId="0" xfId="0" applyNumberFormat="1" applyFont="1" applyFill="1" applyBorder="1" applyAlignment="1">
      <alignment horizontal="center" vertical="center"/>
    </xf>
    <xf numFmtId="49" fontId="10" fillId="4" borderId="0" xfId="0" applyNumberFormat="1" applyFont="1" applyFill="1" applyBorder="1" applyAlignment="1">
      <alignment horizontal="center" vertical="center"/>
    </xf>
    <xf numFmtId="49" fontId="0" fillId="4" borderId="14" xfId="0" applyNumberFormat="1" applyFill="1" applyBorder="1"/>
    <xf numFmtId="0" fontId="3" fillId="4" borderId="0" xfId="0" applyFont="1" applyFill="1" applyBorder="1" applyAlignment="1">
      <alignment horizontal="left" vertical="center"/>
    </xf>
    <xf numFmtId="0" fontId="16" fillId="0" borderId="0" xfId="0" applyFont="1" applyBorder="1" applyAlignment="1">
      <alignment vertical="center" wrapText="1"/>
    </xf>
    <xf numFmtId="0" fontId="15" fillId="0" borderId="0" xfId="0" applyFont="1" applyBorder="1" applyAlignment="1">
      <alignment vertical="center" wrapText="1"/>
    </xf>
    <xf numFmtId="0" fontId="17" fillId="8" borderId="15" xfId="1" applyNumberFormat="1" applyFont="1" applyFill="1" applyBorder="1" applyAlignment="1">
      <alignment vertical="center"/>
    </xf>
    <xf numFmtId="0" fontId="6" fillId="6" borderId="0" xfId="0" applyFont="1" applyFill="1" applyBorder="1" applyAlignment="1">
      <alignment horizontal="left" vertical="center"/>
    </xf>
    <xf numFmtId="0" fontId="6" fillId="6" borderId="0" xfId="0" applyFont="1" applyFill="1" applyBorder="1" applyAlignment="1">
      <alignment horizontal="center" vertical="center"/>
    </xf>
    <xf numFmtId="164" fontId="0" fillId="5" borderId="0" xfId="1" applyNumberFormat="1" applyFont="1" applyFill="1" applyBorder="1" applyAlignment="1">
      <alignment horizontal="center"/>
    </xf>
    <xf numFmtId="0" fontId="0" fillId="0" borderId="0" xfId="0" applyNumberFormat="1" applyBorder="1" applyAlignment="1">
      <alignment horizontal="center"/>
    </xf>
    <xf numFmtId="164" fontId="0" fillId="0" borderId="0" xfId="1" applyNumberFormat="1" applyFont="1" applyBorder="1" applyAlignment="1">
      <alignment horizontal="left"/>
    </xf>
    <xf numFmtId="164" fontId="0" fillId="0" borderId="0" xfId="0" applyNumberFormat="1" applyBorder="1" applyAlignment="1">
      <alignment horizontal="left"/>
    </xf>
    <xf numFmtId="0" fontId="18" fillId="0" borderId="19" xfId="0" applyFont="1" applyBorder="1" applyAlignment="1">
      <alignment horizontal="left" vertical="top" wrapText="1" indent="1"/>
    </xf>
    <xf numFmtId="0" fontId="17" fillId="8" borderId="20" xfId="1" applyNumberFormat="1" applyFont="1" applyFill="1" applyBorder="1" applyAlignment="1">
      <alignment horizontal="left" vertical="center"/>
    </xf>
    <xf numFmtId="49" fontId="22" fillId="0" borderId="0" xfId="0" applyNumberFormat="1" applyFont="1" applyBorder="1" applyAlignment="1">
      <alignment horizontal="center" vertical="center"/>
    </xf>
    <xf numFmtId="49" fontId="23" fillId="0" borderId="0" xfId="0" applyNumberFormat="1" applyFont="1" applyBorder="1" applyAlignment="1">
      <alignment horizontal="center" vertical="center"/>
    </xf>
    <xf numFmtId="164" fontId="24" fillId="0" borderId="1" xfId="1" applyNumberFormat="1" applyFont="1" applyBorder="1" applyAlignment="1">
      <alignment horizontal="center" vertical="center"/>
    </xf>
    <xf numFmtId="164" fontId="25" fillId="0" borderId="2" xfId="1" applyNumberFormat="1" applyFont="1" applyBorder="1" applyAlignment="1">
      <alignment horizontal="center" vertical="center"/>
    </xf>
    <xf numFmtId="0" fontId="13" fillId="6" borderId="0" xfId="0" applyFont="1" applyFill="1" applyBorder="1" applyAlignment="1">
      <alignment horizontal="left" vertical="center"/>
    </xf>
    <xf numFmtId="0" fontId="0" fillId="0" borderId="13" xfId="1" applyNumberFormat="1" applyFont="1" applyBorder="1"/>
    <xf numFmtId="0" fontId="0" fillId="0" borderId="14" xfId="0" applyNumberFormat="1" applyBorder="1"/>
    <xf numFmtId="49" fontId="0" fillId="0" borderId="13" xfId="1" applyNumberFormat="1" applyFont="1" applyBorder="1"/>
    <xf numFmtId="49" fontId="0" fillId="0" borderId="14" xfId="0" applyNumberFormat="1" applyBorder="1"/>
    <xf numFmtId="0" fontId="0" fillId="0" borderId="13" xfId="0" applyBorder="1"/>
    <xf numFmtId="0" fontId="0" fillId="0" borderId="4" xfId="1" applyNumberFormat="1" applyFont="1" applyBorder="1"/>
    <xf numFmtId="0" fontId="4" fillId="0" borderId="5" xfId="1" applyNumberFormat="1" applyFont="1" applyBorder="1" applyAlignment="1">
      <alignment horizontal="center" vertical="center"/>
    </xf>
    <xf numFmtId="0" fontId="5" fillId="0" borderId="5" xfId="1" applyNumberFormat="1" applyFont="1" applyBorder="1" applyAlignment="1">
      <alignment horizontal="center" vertical="center"/>
    </xf>
    <xf numFmtId="0" fontId="0" fillId="0" borderId="5" xfId="0" applyNumberFormat="1" applyBorder="1"/>
    <xf numFmtId="0" fontId="0" fillId="0" borderId="5" xfId="1" applyNumberFormat="1" applyFont="1" applyBorder="1"/>
    <xf numFmtId="0" fontId="0" fillId="0" borderId="6" xfId="0" applyNumberFormat="1" applyBorder="1"/>
    <xf numFmtId="0" fontId="12" fillId="7" borderId="7" xfId="1" applyNumberFormat="1" applyFont="1" applyFill="1" applyBorder="1" applyAlignment="1">
      <alignment vertical="center"/>
    </xf>
    <xf numFmtId="0" fontId="11" fillId="7" borderId="8" xfId="1" applyNumberFormat="1" applyFont="1" applyFill="1" applyBorder="1" applyAlignment="1">
      <alignment vertical="center"/>
    </xf>
    <xf numFmtId="0" fontId="11" fillId="7" borderId="9" xfId="1" applyNumberFormat="1" applyFont="1" applyFill="1" applyBorder="1" applyAlignment="1">
      <alignment vertical="center"/>
    </xf>
    <xf numFmtId="0" fontId="12" fillId="7" borderId="10" xfId="1" applyNumberFormat="1" applyFont="1" applyFill="1" applyBorder="1" applyAlignment="1">
      <alignment vertical="center"/>
    </xf>
    <xf numFmtId="0" fontId="12" fillId="7" borderId="11" xfId="1" applyNumberFormat="1" applyFont="1" applyFill="1" applyBorder="1" applyAlignment="1">
      <alignment vertical="center"/>
    </xf>
    <xf numFmtId="0" fontId="12" fillId="7" borderId="12" xfId="1" applyNumberFormat="1" applyFont="1" applyFill="1" applyBorder="1" applyAlignment="1">
      <alignment vertical="center"/>
    </xf>
    <xf numFmtId="0" fontId="0" fillId="0" borderId="0" xfId="0" applyBorder="1" applyAlignment="1">
      <alignment horizontal="center"/>
    </xf>
    <xf numFmtId="0" fontId="18" fillId="0" borderId="20" xfId="0" applyFont="1" applyBorder="1" applyAlignment="1">
      <alignment horizontal="left" vertical="top" wrapText="1" indent="1"/>
    </xf>
    <xf numFmtId="0" fontId="18" fillId="0" borderId="18" xfId="0" applyFont="1" applyBorder="1" applyAlignment="1">
      <alignment horizontal="left" vertical="top" wrapText="1" indent="1"/>
    </xf>
    <xf numFmtId="0" fontId="18" fillId="0" borderId="17" xfId="0" applyFont="1" applyBorder="1" applyAlignment="1">
      <alignment horizontal="left" vertical="top" wrapText="1" indent="1"/>
    </xf>
    <xf numFmtId="0" fontId="12" fillId="7" borderId="7" xfId="1" applyNumberFormat="1" applyFont="1" applyFill="1" applyBorder="1" applyAlignment="1">
      <alignment horizontal="left" vertical="center"/>
    </xf>
    <xf numFmtId="0" fontId="11" fillId="7" borderId="8" xfId="1" applyNumberFormat="1" applyFont="1" applyFill="1" applyBorder="1" applyAlignment="1">
      <alignment horizontal="left" vertical="center"/>
    </xf>
    <xf numFmtId="0" fontId="11" fillId="7" borderId="9" xfId="1" applyNumberFormat="1" applyFont="1" applyFill="1" applyBorder="1" applyAlignment="1">
      <alignment horizontal="left" vertical="center"/>
    </xf>
    <xf numFmtId="0" fontId="18" fillId="0" borderId="16" xfId="0" applyFont="1" applyBorder="1" applyAlignment="1">
      <alignment horizontal="left" vertical="top" wrapText="1" indent="1"/>
    </xf>
  </cellXfs>
  <cellStyles count="2">
    <cellStyle name="Prozent" xfId="1" builtinId="5"/>
    <cellStyle name="Standard" xfId="0" builtinId="0"/>
  </cellStyles>
  <dxfs count="936">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alignment horizontal="left"/>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alignment horizontal="left"/>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alignment horizontal="left"/>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alignment horizontal="left"/>
    </dxf>
    <dxf>
      <alignment horizontal="left"/>
    </dxf>
    <dxf>
      <alignment horizontal="left"/>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alignment horizontal="left"/>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alignment horizontal="left"/>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alignment horizontal="left"/>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alignment horizontal="left"/>
    </dxf>
    <dxf>
      <alignment horizontal="left"/>
    </dxf>
    <dxf>
      <alignment horizontal="left"/>
    </dxf>
    <dxf>
      <numFmt numFmtId="164" formatCode="0.0%"/>
    </dxf>
    <dxf>
      <numFmt numFmtId="164" formatCode="0.0%"/>
    </dxf>
    <dxf>
      <numFmt numFmtId="164" formatCode="0.0%"/>
    </dxf>
    <dxf>
      <numFmt numFmtId="164" formatCode="0.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4" formatCode="0.0%"/>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
      <numFmt numFmtId="164" formatCode="0.0%"/>
    </dxf>
    <dxf>
      <numFmt numFmtId="164" formatCode="0.0%"/>
    </dxf>
    <dxf>
      <border>
        <left/>
        <right/>
        <top/>
        <bottom/>
        <horizontal/>
      </border>
    </dxf>
    <dxf>
      <border>
        <left/>
        <right/>
        <top/>
        <bottom/>
        <horizontal/>
      </border>
    </dxf>
    <dxf>
      <border>
        <left/>
        <right/>
        <top/>
        <bottom/>
        <horizontal/>
      </border>
    </dxf>
    <dxf>
      <border>
        <left/>
        <right/>
        <top/>
        <bottom/>
        <horizontal/>
      </border>
    </dxf>
    <dxf>
      <border>
        <left/>
        <right/>
        <top/>
        <bottom/>
        <horizontal/>
      </border>
    </dxf>
  </dxfs>
  <tableStyles count="0" defaultTableStyle="TableStyleMedium2" defaultPivotStyle="PivotStyleLight16"/>
  <colors>
    <mruColors>
      <color rgb="FFB1BBCC"/>
      <color rgb="FF9CCFEE"/>
      <color rgb="FFB6E0E4"/>
      <color rgb="FFBCE2E6"/>
      <color rgb="FF93CBED"/>
      <color rgb="FFA6D9DE"/>
      <color rgb="FF7BBFE9"/>
      <color rgb="FF228ACA"/>
      <color rgb="FF4CB9AE"/>
      <color rgb="FF343A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1.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5.xml"/><Relationship Id="rId1" Type="http://schemas.microsoft.com/office/2011/relationships/chartStyle" Target="style15.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[frogo-ad-analysis-example.xlsx]Time-Report&gt;Conv.R&gt;Pivot!PivotTable1</c:name>
    <c:fmtId val="15"/>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742944772903203E-2"/>
          <c:y val="5.6415845454177306E-2"/>
          <c:w val="0.9087460826232423"/>
          <c:h val="0.63483835786511489"/>
        </c:manualLayout>
      </c:layout>
      <c:barChart>
        <c:barDir val="col"/>
        <c:grouping val="clustered"/>
        <c:varyColors val="0"/>
        <c:ser>
          <c:idx val="0"/>
          <c:order val="0"/>
          <c:tx>
            <c:strRef>
              <c:f>'Time-Report&gt;Conv.R&gt;Pivot'!$E$9</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'Time-Report&gt;Conv.R&gt;Pivot'!$D$10:$D$18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'Time-Report&gt;Conv.R&gt;Pivot'!$E$10:$E$18</c:f>
              <c:numCache>
                <c:formatCode>0.0%</c:formatCode>
                <c:ptCount val="8"/>
                <c:pt idx="1">
                  <c:v>8.2707006877623002E-2</c:v>
                </c:pt>
                <c:pt idx="2">
                  <c:v>0.17368166720387346</c:v>
                </c:pt>
                <c:pt idx="3">
                  <c:v>0.10030312879098324</c:v>
                </c:pt>
                <c:pt idx="4">
                  <c:v>4.2304345257447196E-2</c:v>
                </c:pt>
                <c:pt idx="5">
                  <c:v>-9.4081171145666609E-2</c:v>
                </c:pt>
                <c:pt idx="6">
                  <c:v>-0.26054464760721385</c:v>
                </c:pt>
                <c:pt idx="7">
                  <c:v>-0.36596283535059038</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C448-40DC-9D22-6D8E451D9F12}"/>
            </c:ext>
          </c:extLst>
        </c:ser>
        <c:ser>
          <c:idx val="1"/>
          <c:order val="1"/>
          <c:tx>
            <c:strRef>
              <c:f>'Time-Report&gt;Conv.R&gt;Pivot'!$F$9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'Time-Report&gt;Conv.R&gt;Pivot'!$D$10:$D$18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'Time-Report&gt;Conv.R&gt;Pivot'!$F$10:$F$18</c:f>
              <c:numCache>
                <c:formatCode>0.0%</c:formatCode>
                <c:ptCount val="8"/>
                <c:pt idx="0">
                  <c:v>-0.269872639437857</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C448-40DC-9D22-6D8E451D9F12}"/>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[frogo-ad-analysis-example.xlsx]Weather-Report&gt;Conv.R&gt;Pivot!PivotTable5</c:name>
    <c:fmtId val="11"/>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440465536573963"/>
          <c:y val="1.4566249502412689E-2"/>
          <c:w val="0.593658527914528"/>
          <c:h val="0.8908812603616143"/>
        </c:manualLayout>
      </c:layout>
      <c:barChart>
        <c:barDir val="bar"/>
        <c:grouping val="clustered"/>
        <c:varyColors val="0"/>
        <c:ser>
          <c:idx val="0"/>
          <c:order val="0"/>
          <c:tx>
            <c:strRef>
              <c:f>'Weather-Report&gt;Conv.R&gt;Pivot'!$AE$19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'Weather-Report&gt;Conv.R&gt;Pivot'!$AE$20:$AE$32</c:f>
              <c:numCache>
                <c:formatCode>0.0%</c:formatCode>
                <c:ptCount val="13"/>
                <c:pt idx="0">
                  <c:v>0</c:v>
                </c:pt>
                <c:pt idx="3">
                  <c:v>-9.4121278370862496E-2</c:v>
                </c:pt>
                <c:pt idx="4">
                  <c:v>-0.36475295422348702</c:v>
                </c:pt>
                <c:pt idx="5">
                  <c:v>-0.32165216473361302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7-B057-4B6B-BD2A-1B584D8D2D29}"/>
            </c:ext>
          </c:extLst>
        </c:ser>
        <c:ser>
          <c:idx val="1"/>
          <c:order val="1"/>
          <c:tx>
            <c:strRef>
              <c:f>'Weather-Report&gt;Conv.R&gt;Pivot'!$AF$19</c:f>
              <c:strCache>
                <c:ptCount val="1"/>
                <c:pt idx="0">
                  <c:v>Conversion-Rate-Deviation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'Weather-Report&gt;Conv.R&gt;Pivot'!$AF$20:$AF$32</c:f>
              <c:numCache>
                <c:formatCode>0.0%</c:formatCode>
                <c:ptCount val="13"/>
                <c:pt idx="1">
                  <c:v>-4.0169985082260599E-2</c:v>
                </c:pt>
                <c:pt idx="2">
                  <c:v>-2.0110774310874158E-2</c:v>
                </c:pt>
                <c:pt idx="6">
                  <c:v>-0.28327995527076799</c:v>
                </c:pt>
                <c:pt idx="7">
                  <c:v>-0.18882710640186401</c:v>
                </c:pt>
                <c:pt idx="8">
                  <c:v>-0.14988844604354601</c:v>
                </c:pt>
                <c:pt idx="9">
                  <c:v>6.7171748198117706E-2</c:v>
                </c:pt>
                <c:pt idx="10">
                  <c:v>0.18727002958553801</c:v>
                </c:pt>
                <c:pt idx="11">
                  <c:v>-0.16642493276151701</c:v>
                </c:pt>
                <c:pt idx="12">
                  <c:v>0.242000454798073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100"/>
        <c:overlap val="10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spcFirstLastPara="1" vertOverflow="ellipsis" wrap="square" anchor="ctr" anchorCtr="1"/>
          <a:lstStyle/>
          <a:p>
            <a:pPr>
              <a:defRPr sz="1050" b="0" i="0" u="none" strike="noStrike" kern="1200" baseline="0">
                <a:solidFill>
                  <a:schemeClr val="tx1">
                    <a:lumMod val="50000"/>
                    <a:lumOff val="50000"/>
                  </a:schemeClr>
                </a:solidFill>
                <a:latin typeface="+mj-lt"/>
                <a:ea typeface="+mn-ea"/>
                <a:cs typeface="+mn-cs"/>
              </a:defRPr>
            </a:pPr>
            <a:endParaRPr lang="de-DE"/>
          </a:p>
        </c:txPr>
        <c:crossAx val="428624432"/>
        <c:crosses val="autoZero"/>
        <c:auto val="1"/>
        <c:lblAlgn val="ctr"/>
        <c:lblOffset val="50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2435486954859119"/>
          <c:y val="0.96030834217416272"/>
          <c:w val="0.85283551476595232"/>
          <c:h val="2.9802906280719854E-2"/>
        </c:manualLayout>
      </c:layout>
      <c:overlay val="0"/>
      <c:txPr>
        <a:bodyPr/>
        <a:lstStyle/>
        <a:p>
          <a:pPr>
            <a:defRPr lang="de-DE"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[frogo-ad-analysis-example.xlsx]Time-Report&gt;Clicks&gt;Pivot!PivotTable1</c:name>
    <c:fmtId val="16"/>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742944772903203E-2"/>
          <c:y val="5.6415845454177306E-2"/>
          <c:w val="0.9087460826232423"/>
          <c:h val="0.63483835786511489"/>
        </c:manualLayout>
      </c:layout>
      <c:barChart>
        <c:barDir val="col"/>
        <c:grouping val="clustered"/>
        <c:varyColors val="0"/>
        <c:ser>
          <c:idx val="0"/>
          <c:order val="0"/>
          <c:tx>
            <c:strRef>
              <c:f>'Time-Report&gt;Clicks&gt;Pivot'!$E$9</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'Time-Report&gt;Clicks&gt;Pivot'!$D$10:$D$18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'Time-Report&gt;Clicks&gt;Pivot'!$E$10:$E$18</c:f>
              <c:numCache>
                <c:formatCode>0.0%</c:formatCode>
                <c:ptCount val="8"/>
                <c:pt idx="1">
                  <c:v>-0.51337716312851844</c:v>
                </c:pt>
                <c:pt idx="2">
                  <c:v>0.27081848538962339</c:v>
                </c:pt>
                <c:pt idx="3">
                  <c:v>0.51118300407601081</c:v>
                </c:pt>
                <c:pt idx="4">
                  <c:v>0.78537280684193256</c:v>
                </c:pt>
                <c:pt idx="5">
                  <c:v>0.70747215259815666</c:v>
                </c:pt>
                <c:pt idx="6">
                  <c:v>8.7406007511391159E-2</c:v>
                </c:pt>
                <c:pt idx="7">
                  <c:v>-0.89013188977954305</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497F-463E-A7EC-E9D93A63B93F}"/>
            </c:ext>
          </c:extLst>
        </c:ser>
        <c:ser>
          <c:idx val="1"/>
          <c:order val="1"/>
          <c:tx>
            <c:strRef>
              <c:f>'Time-Report&gt;Clicks&gt;Pivot'!$F$9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'Time-Report&gt;Clicks&gt;Pivot'!$D$10:$D$18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'Time-Report&gt;Clicks&gt;Pivot'!$F$10:$F$18</c:f>
              <c:numCache>
                <c:formatCode>0.0%</c:formatCode>
                <c:ptCount val="8"/>
                <c:pt idx="0">
                  <c:v>-0.95874340350905296</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497F-463E-A7EC-E9D93A63B93F}"/>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[frogo-ad-analysis-example.xlsx]Time-Report&gt;Clicks&gt;Pivot!PivotTable2</c:name>
    <c:fmtId val="16"/>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5242747311453325"/>
          <c:w val="0.87471475108633845"/>
          <c:h val="0.52865955914802687"/>
        </c:manualLayout>
      </c:layout>
      <c:barChart>
        <c:barDir val="col"/>
        <c:grouping val="clustered"/>
        <c:varyColors val="0"/>
        <c:ser>
          <c:idx val="0"/>
          <c:order val="0"/>
          <c:tx>
            <c:strRef>
              <c:f>'Time-Report&gt;Clicks&gt;Pivot'!$L$9</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'Time-Report&gt;Clicks&gt;Pivot'!$K$10:$K$17</c:f>
              <c:strCache>
                <c:ptCount val="7"/>
                <c:pt idx="0">
                  <c:v>monday</c:v>
                </c:pt>
                <c:pt idx="1">
                  <c:v>tuesday</c:v>
                </c:pt>
                <c:pt idx="2">
                  <c:v>wednesday</c:v>
                </c:pt>
                <c:pt idx="3">
                  <c:v>thursday</c:v>
                </c:pt>
                <c:pt idx="4">
                  <c:v>friday</c:v>
                </c:pt>
                <c:pt idx="5">
                  <c:v>saturday</c:v>
                </c:pt>
                <c:pt idx="6">
                  <c:v>sunday</c:v>
                </c:pt>
              </c:strCache>
            </c:strRef>
          </c:cat>
          <c:val>
            <c:numRef>
              <c:f>'Time-Report&gt;Clicks&gt;Pivot'!$L$10:$L$17</c:f>
              <c:numCache>
                <c:formatCode>0.0%</c:formatCode>
                <c:ptCount val="7"/>
                <c:pt idx="0">
                  <c:v>-0.10810637667464784</c:v>
                </c:pt>
                <c:pt idx="1">
                  <c:v>-0.20401675248444462</c:v>
                </c:pt>
                <c:pt idx="2">
                  <c:v>-0.23591213754334261</c:v>
                </c:pt>
                <c:pt idx="3">
                  <c:v>-0.28075626416393729</c:v>
                </c:pt>
                <c:pt idx="4">
                  <c:v>-0.16208749409418866</c:v>
                </c:pt>
                <c:pt idx="5">
                  <c:v>0.32116402540099465</c:v>
                </c:pt>
                <c:pt idx="6">
                  <c:v>0.66971499955956681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8A0D-4D4D-B58D-6B4923D4F0AB}"/>
            </c:ext>
          </c:extLst>
        </c:ser>
        <c:ser>
          <c:idx val="1"/>
          <c:order val="1"/>
          <c:tx>
            <c:strRef>
              <c:f>'Time-Report&gt;Clicks&gt;Pivot'!$M$9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'Time-Report&gt;Clicks&gt;Pivot'!$K$10:$K$17</c:f>
              <c:strCache>
                <c:ptCount val="7"/>
                <c:pt idx="0">
                  <c:v>monday</c:v>
                </c:pt>
                <c:pt idx="1">
                  <c:v>tuesday</c:v>
                </c:pt>
                <c:pt idx="2">
                  <c:v>wednesday</c:v>
                </c:pt>
                <c:pt idx="3">
                  <c:v>thursday</c:v>
                </c:pt>
                <c:pt idx="4">
                  <c:v>friday</c:v>
                </c:pt>
                <c:pt idx="5">
                  <c:v>saturday</c:v>
                </c:pt>
                <c:pt idx="6">
                  <c:v>sunday</c:v>
                </c:pt>
              </c:strCache>
            </c:strRef>
          </c:cat>
          <c:val>
            <c:numRef>
              <c:f>'Time-Report&gt;Clicks&gt;Pivot'!$M$10:$M$17</c:f>
              <c:numCache>
                <c:formatCode>0.0%</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8A0D-4D4D-B58D-6B4923D4F0AB}"/>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7527370132662727"/>
          <c:h val="5.39495922704321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[frogo-ad-analysis-example.xlsx]Geo-Report&gt;Clicks&gt;Pivot!PivotTable1</c:name>
    <c:fmtId val="1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3680092142330585"/>
          <c:w val="0.87471475108633845"/>
          <c:h val="0.39469862151149782"/>
        </c:manualLayout>
      </c:layout>
      <c:barChart>
        <c:barDir val="col"/>
        <c:grouping val="clustered"/>
        <c:varyColors val="0"/>
        <c:ser>
          <c:idx val="0"/>
          <c:order val="0"/>
          <c:tx>
            <c:strRef>
              <c:f>'Geo-Report&gt;Clicks&gt;Pivot'!$C$10</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'Geo-Report&gt;Clicks&gt;Pivot'!$B$11:$B$28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'Geo-Report&gt;Clicks&gt;Pivot'!$C$11:$C$28</c:f>
              <c:numCache>
                <c:formatCode>0.0%</c:formatCode>
                <c:ptCount val="17"/>
                <c:pt idx="0">
                  <c:v>1.7612073732718896</c:v>
                </c:pt>
                <c:pt idx="1">
                  <c:v>2.3056774193548391</c:v>
                </c:pt>
                <c:pt idx="2">
                  <c:v>-0.5741382488479263</c:v>
                </c:pt>
                <c:pt idx="3">
                  <c:v>-0.62678341013824879</c:v>
                </c:pt>
                <c:pt idx="5">
                  <c:v>-0.64715207373271888</c:v>
                </c:pt>
                <c:pt idx="6">
                  <c:v>0.27163133640553005</c:v>
                </c:pt>
                <c:pt idx="7">
                  <c:v>0.6200921658986176</c:v>
                </c:pt>
                <c:pt idx="8">
                  <c:v>-0.8011705069124424</c:v>
                </c:pt>
                <c:pt idx="9">
                  <c:v>3.1420460829493093</c:v>
                </c:pt>
                <c:pt idx="10">
                  <c:v>-0.19998156682027646</c:v>
                </c:pt>
                <c:pt idx="11">
                  <c:v>-0.8321935483870968</c:v>
                </c:pt>
                <c:pt idx="12">
                  <c:v>-0.48623963133640546</c:v>
                </c:pt>
                <c:pt idx="13">
                  <c:v>-0.74883870967741939</c:v>
                </c:pt>
                <c:pt idx="14">
                  <c:v>-0.55079262672811058</c:v>
                </c:pt>
                <c:pt idx="15">
                  <c:v>-0.77171428571428569</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'Geo-Report&gt;Clicks&gt;Pivot'!$D$10</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'Geo-Report&gt;Clicks&gt;Pivot'!$B$11:$B$28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'Geo-Report&gt;Clicks&gt;Pivot'!$D$11:$D$28</c:f>
              <c:numCache>
                <c:formatCode>0.0%</c:formatCode>
                <c:ptCount val="17"/>
                <c:pt idx="4">
                  <c:v>-0.91006451612903227</c:v>
                </c:pt>
                <c:pt idx="16">
                  <c:v>-0.15158525345622101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cap="none" spc="20" normalizeH="0" baseline="0">
                <a:solidFill>
                  <a:schemeClr val="tx1">
                    <a:lumMod val="75000"/>
                    <a:lumOff val="25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[frogo-ad-analysis-example.xlsx]Geo-Report&gt;Clicks&gt;Pivot!PivotTable2</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083580886437792"/>
          <c:y val="3.4319365703646361E-2"/>
          <c:w val="0.69735206852278975"/>
          <c:h val="0.8080262241053856"/>
        </c:manualLayout>
      </c:layout>
      <c:barChart>
        <c:barDir val="bar"/>
        <c:grouping val="clustered"/>
        <c:varyColors val="0"/>
        <c:ser>
          <c:idx val="0"/>
          <c:order val="0"/>
          <c:tx>
            <c:strRef>
              <c:f>'Geo-Report&gt;Clicks&gt;Pivot'!$G$10</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'Geo-Report&gt;Clicks&gt;Pivot'!$F$11:$F$26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'Geo-Report&gt;Clicks&gt;Pivot'!$G$11:$G$26</c:f>
              <c:numCache>
                <c:formatCode>0.0%</c:formatCode>
                <c:ptCount val="15"/>
                <c:pt idx="3">
                  <c:v>16.148608294930874</c:v>
                </c:pt>
                <c:pt idx="4">
                  <c:v>10.62816589861751</c:v>
                </c:pt>
                <c:pt idx="5">
                  <c:v>16.422672811059908</c:v>
                </c:pt>
                <c:pt idx="6">
                  <c:v>15.97242396313364</c:v>
                </c:pt>
                <c:pt idx="9">
                  <c:v>13.13389861751152</c:v>
                </c:pt>
                <c:pt idx="10">
                  <c:v>8.9642027649769584</c:v>
                </c:pt>
                <c:pt idx="12">
                  <c:v>9.5319078341013821</c:v>
                </c:pt>
                <c:pt idx="13">
                  <c:v>12.742377880184332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7-B057-4B6B-BD2A-1B584D8D2D29}"/>
            </c:ext>
          </c:extLst>
        </c:ser>
        <c:ser>
          <c:idx val="1"/>
          <c:order val="1"/>
          <c:tx>
            <c:strRef>
              <c:f>'Geo-Report&gt;Clicks&gt;Pivot'!$H$10</c:f>
              <c:strCache>
                <c:ptCount val="1"/>
                <c:pt idx="0">
                  <c:v>Click-Deviation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'Geo-Report&gt;Clicks&gt;Pivot'!$F$11:$F$26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'Geo-Report&gt;Clicks&gt;Pivot'!$H$11:$H$26</c:f>
              <c:numCache>
                <c:formatCode>0.0%</c:formatCode>
                <c:ptCount val="15"/>
                <c:pt idx="0">
                  <c:v>27.847078341014001</c:v>
                </c:pt>
                <c:pt idx="1">
                  <c:v>52.207668202764978</c:v>
                </c:pt>
                <c:pt idx="2">
                  <c:v>34.530506912442398</c:v>
                </c:pt>
                <c:pt idx="7">
                  <c:v>19.985511520737326</c:v>
                </c:pt>
                <c:pt idx="8">
                  <c:v>43.08523502304147</c:v>
                </c:pt>
                <c:pt idx="11">
                  <c:v>53.499686635944698</c:v>
                </c:pt>
                <c:pt idx="14">
                  <c:v>22.256331797235021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50"/>
        <c:overlap val="5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vert="horz" anchor="ctr" anchorCtr="0"/>
          <a:lstStyle/>
          <a:p>
            <a:pPr algn="ctr">
              <a:defRPr lang="de-DE" sz="900" b="0" i="0" u="none" strike="noStrike" kern="1200" cap="none" spc="20" normalizeH="0" baseline="0">
                <a:solidFill>
                  <a:schemeClr val="tx1">
                    <a:lumMod val="65000"/>
                    <a:lumOff val="35000"/>
                  </a:schemeClr>
                </a:solidFill>
                <a:effectLst/>
                <a:latin typeface="+mj-lt"/>
                <a:ea typeface="+mn-ea"/>
                <a:cs typeface="+mn-cs"/>
              </a:defRPr>
            </a:pPr>
            <a:endParaRPr lang="de-DE"/>
          </a:p>
        </c:txPr>
        <c:crossAx val="428624432"/>
        <c:crosses val="autoZero"/>
        <c:auto val="1"/>
        <c:lblAlgn val="ctr"/>
        <c:lblOffset val="4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vert="horz"/>
          <a:lstStyle/>
          <a:p>
            <a:pPr>
              <a:defRPr>
                <a:solidFill>
                  <a:schemeClr val="tx1">
                    <a:lumMod val="50000"/>
                    <a:lumOff val="50000"/>
                  </a:schemeClr>
                </a:solidFill>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9094008888744254"/>
          <c:y val="0.92208241539845492"/>
          <c:w val="0.60520434032509496"/>
          <c:h val="5.7480290885449772E-2"/>
        </c:manualLayout>
      </c:layout>
      <c:overlay val="0"/>
    </c:legend>
    <c:plotVisOnly val="1"/>
    <c:dispBlanksAs val="gap"/>
    <c:showDLblsOverMax val="0"/>
    <c:extLst/>
  </c:chart>
  <c:spPr>
    <a:noFill/>
    <a:ln w="9525" cap="flat" cmpd="sng" algn="ctr">
      <a:noFill/>
      <a:round/>
    </a:ln>
    <a:effectLst/>
  </c:spPr>
  <c:txPr>
    <a:bodyPr/>
    <a:lstStyle/>
    <a:p>
      <a:pPr>
        <a:defRPr sz="900"/>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[frogo-ad-analysis-example.xlsx]Weather-Report&gt;Clicks&gt;Pivot!PivotTable1</c:name>
    <c:fmtId val="20"/>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7.0491034007002726E-2"/>
          <c:w val="0.87471475108633845"/>
          <c:h val="0.46347528264393306"/>
        </c:manualLayout>
      </c:layout>
      <c:barChart>
        <c:barDir val="col"/>
        <c:grouping val="clustered"/>
        <c:varyColors val="0"/>
        <c:ser>
          <c:idx val="0"/>
          <c:order val="0"/>
          <c:tx>
            <c:strRef>
              <c:f>'Weather-Report&gt;Clicks&gt;Pivot'!$G$19</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'Weather-Report&gt;Clicks&gt;Pivot'!$G$20:$G$26</c:f>
              <c:numCache>
                <c:formatCode>0.0%</c:formatCode>
                <c:ptCount val="6"/>
                <c:pt idx="0">
                  <c:v>0.89928399218785815</c:v>
                </c:pt>
                <c:pt idx="1">
                  <c:v>-0.71766623557845222</c:v>
                </c:pt>
                <c:pt idx="2">
                  <c:v>-0.62290422454406391</c:v>
                </c:pt>
                <c:pt idx="4">
                  <c:v>1.5162213662592134</c:v>
                </c:pt>
                <c:pt idx="5">
                  <c:v>-0.13399336429680919</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'Weather-Report&gt;Clicks&gt;Pivot'!$H$19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'Weather-Report&gt;Clicks&gt;Pivot'!$H$20:$H$26</c:f>
              <c:numCache>
                <c:formatCode>0.0%</c:formatCode>
                <c:ptCount val="6"/>
                <c:pt idx="3">
                  <c:v>-0.958029091631449</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[frogo-ad-analysis-example.xlsx]Weather-Report&gt;Clicks&gt;Pivot!PivotTable3</c:name>
    <c:fmtId val="18"/>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198926911655633E-2"/>
          <c:y val="6.1748263778653695E-2"/>
          <c:w val="0.90778867548730657"/>
          <c:h val="0.50693158932429416"/>
        </c:manualLayout>
      </c:layout>
      <c:barChart>
        <c:barDir val="col"/>
        <c:grouping val="clustered"/>
        <c:varyColors val="0"/>
        <c:ser>
          <c:idx val="0"/>
          <c:order val="0"/>
          <c:tx>
            <c:strRef>
              <c:f>'Weather-Report&gt;Clicks&gt;Pivot'!$S$19</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'Weather-Report&gt;Clicks&gt;Pivot'!$R$20:$R$24</c:f>
              <c:strCache>
                <c:ptCount val="4"/>
                <c:pt idx="0">
                  <c:v>0-25% humidity</c:v>
                </c:pt>
                <c:pt idx="1">
                  <c:v>25-50% humidity</c:v>
                </c:pt>
                <c:pt idx="2">
                  <c:v>50-75% humidity</c:v>
                </c:pt>
                <c:pt idx="3">
                  <c:v>75-100% humidity</c:v>
                </c:pt>
              </c:strCache>
            </c:strRef>
          </c:cat>
          <c:val>
            <c:numRef>
              <c:f>'Weather-Report&gt;Clicks&gt;Pivot'!$S$20:$S$24</c:f>
              <c:numCache>
                <c:formatCode>0.0%</c:formatCode>
                <c:ptCount val="4"/>
                <c:pt idx="1">
                  <c:v>-0.70801486513987211</c:v>
                </c:pt>
                <c:pt idx="2">
                  <c:v>0.10882004260166744</c:v>
                </c:pt>
                <c:pt idx="3">
                  <c:v>1.5863422879759841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'Weather-Report&gt;Clicks&gt;Pivot'!$T$19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'Weather-Report&gt;Clicks&gt;Pivot'!$R$20:$R$24</c:f>
              <c:strCache>
                <c:ptCount val="4"/>
                <c:pt idx="0">
                  <c:v>0-25% humidity</c:v>
                </c:pt>
                <c:pt idx="1">
                  <c:v>25-50% humidity</c:v>
                </c:pt>
                <c:pt idx="2">
                  <c:v>50-75% humidity</c:v>
                </c:pt>
                <c:pt idx="3">
                  <c:v>75-100% humidity</c:v>
                </c:pt>
              </c:strCache>
            </c:strRef>
          </c:cat>
          <c:val>
            <c:numRef>
              <c:f>'Weather-Report&gt;Clicks&gt;Pivot'!$T$20:$T$24</c:f>
              <c:numCache>
                <c:formatCode>0.0%</c:formatCode>
                <c:ptCount val="4"/>
                <c:pt idx="0">
                  <c:v>-0.99853917050691243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[frogo-ad-analysis-example.xlsx]Weather-Report&gt;Clicks&gt;Pivot!PivotTable6</c:name>
    <c:fmtId val="12"/>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23037357075351"/>
          <c:y val="6.2042000986692589E-2"/>
          <c:w val="0.86051812584284226"/>
          <c:h val="0.46748170009381057"/>
        </c:manualLayout>
      </c:layout>
      <c:barChart>
        <c:barDir val="col"/>
        <c:grouping val="clustered"/>
        <c:varyColors val="0"/>
        <c:ser>
          <c:idx val="0"/>
          <c:order val="0"/>
          <c:tx>
            <c:strRef>
              <c:f>'Weather-Report&gt;Clicks&gt;Pivot'!$AK$19</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'Weather-Report&gt;Clicks&gt;Pivot'!$AK$20:$AK$25</c:f>
              <c:numCache>
                <c:formatCode>0.0%</c:formatCode>
                <c:ptCount val="5"/>
                <c:pt idx="1">
                  <c:v>6.3541605797033718E-2</c:v>
                </c:pt>
                <c:pt idx="2">
                  <c:v>2.1159686492601066</c:v>
                </c:pt>
                <c:pt idx="3">
                  <c:v>-0.20480578496721724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'Weather-Report&gt;Clicks&gt;Pivot'!$AL$19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'Weather-Report&gt;Clicks&gt;Pivot'!$AL$20:$AL$25</c:f>
              <c:numCache>
                <c:formatCode>0.0%</c:formatCode>
                <c:ptCount val="5"/>
                <c:pt idx="0">
                  <c:v>-0.98922675675763139</c:v>
                </c:pt>
                <c:pt idx="4">
                  <c:v>-0.99971734466867945</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[frogo-ad-analysis-example.xlsx]Weather-Report&gt;Clicks&gt;Pivot!PivotTable2</c:name>
    <c:fmtId val="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6.3801063245975828E-2"/>
          <c:w val="0.87471475108633845"/>
          <c:h val="0.57710479557158101"/>
        </c:manualLayout>
      </c:layout>
      <c:barChart>
        <c:barDir val="col"/>
        <c:grouping val="clustered"/>
        <c:varyColors val="0"/>
        <c:ser>
          <c:idx val="0"/>
          <c:order val="0"/>
          <c:tx>
            <c:strRef>
              <c:f>'Weather-Report&gt;Clicks&gt;Pivot'!$M$19:$M$20</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'Weather-Report&gt;Clicks&gt;Pivot'!$M$21:$M$29</c:f>
              <c:numCache>
                <c:formatCode>0.0%</c:formatCode>
                <c:ptCount val="8"/>
                <c:pt idx="0">
                  <c:v>-0.62207816807382588</c:v>
                </c:pt>
                <c:pt idx="1">
                  <c:v>-1.02</c:v>
                </c:pt>
                <c:pt idx="2">
                  <c:v>-0.46674800845391001</c:v>
                </c:pt>
                <c:pt idx="3">
                  <c:v>0.892148671620144</c:v>
                </c:pt>
                <c:pt idx="4">
                  <c:v>1.2767162214513199</c:v>
                </c:pt>
                <c:pt idx="5">
                  <c:v>1.03599398739771</c:v>
                </c:pt>
                <c:pt idx="6">
                  <c:v>0.82697212982641199</c:v>
                </c:pt>
                <c:pt idx="7">
                  <c:v>0.05</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'Weather-Report&gt;Clicks&gt;Pivot'!$N$19:$N$20</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'Weather-Report&gt;Clicks&gt;Pivot'!$N$21:$N$29</c:f>
              <c:numCache>
                <c:formatCode>0.0%</c:formatCode>
                <c:ptCount val="8"/>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[frogo-ad-analysis-example.xlsx]Weather-Report&gt;Clicks&gt;Pivot!PivotTable4</c:name>
    <c:fmtId val="1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722428201378917E-2"/>
          <c:y val="6.1211844314717066E-2"/>
          <c:w val="0.92126517544506692"/>
          <c:h val="0.43936625346991587"/>
        </c:manualLayout>
      </c:layout>
      <c:barChart>
        <c:barDir val="col"/>
        <c:grouping val="clustered"/>
        <c:varyColors val="0"/>
        <c:ser>
          <c:idx val="0"/>
          <c:order val="0"/>
          <c:tx>
            <c:strRef>
              <c:f>'Weather-Report&gt;Clicks&gt;Pivot'!$Y$19</c:f>
              <c:strCache>
                <c:ptCount val="1"/>
                <c:pt idx="0">
                  <c:v>Click-Deviation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'Weather-Report&gt;Clicks&gt;Pivot'!$X$20:$X$24</c:f>
              <c:strCache>
                <c:ptCount val="4"/>
                <c:pt idx="0">
                  <c:v>light breeze (&lt;11km/h)</c:v>
                </c:pt>
                <c:pt idx="1">
                  <c:v>moderate breeze (11-38km/h)</c:v>
                </c:pt>
                <c:pt idx="2">
                  <c:v>strong breeze (38-74km/h)</c:v>
                </c:pt>
                <c:pt idx="3">
                  <c:v>gale (&gt;74km/h)</c:v>
                </c:pt>
              </c:strCache>
            </c:strRef>
          </c:cat>
          <c:val>
            <c:numRef>
              <c:f>'Weather-Report&gt;Clicks&gt;Pivot'!$Y$20:$Y$24</c:f>
              <c:numCache>
                <c:formatCode>0.0%</c:formatCode>
                <c:ptCount val="4"/>
                <c:pt idx="0">
                  <c:v>1.1062539691852513</c:v>
                </c:pt>
                <c:pt idx="1">
                  <c:v>0.84697745867385987</c:v>
                </c:pt>
                <c:pt idx="2">
                  <c:v>-0.96519114794788874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'Weather-Report&gt;Clicks&gt;Pivot'!$Z$19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'Weather-Report&gt;Clicks&gt;Pivot'!$X$20:$X$24</c:f>
              <c:strCache>
                <c:ptCount val="4"/>
                <c:pt idx="0">
                  <c:v>light breeze (&lt;11km/h)</c:v>
                </c:pt>
                <c:pt idx="1">
                  <c:v>moderate breeze (11-38km/h)</c:v>
                </c:pt>
                <c:pt idx="2">
                  <c:v>strong breeze (38-74km/h)</c:v>
                </c:pt>
                <c:pt idx="3">
                  <c:v>gale (&gt;74km/h)</c:v>
                </c:pt>
              </c:strCache>
            </c:strRef>
          </c:cat>
          <c:val>
            <c:numRef>
              <c:f>'Weather-Report&gt;Clicks&gt;Pivot'!$Z$20:$Z$24</c:f>
              <c:numCache>
                <c:formatCode>0.0%</c:formatCode>
                <c:ptCount val="4"/>
                <c:pt idx="3">
                  <c:v>-0.99943198498037211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[frogo-ad-analysis-example.xlsx]Time-Report&gt;Conv.R&gt;Pivot!PivotTable2</c:name>
    <c:fmtId val="15"/>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5242747311453325"/>
          <c:w val="0.87471475108633845"/>
          <c:h val="0.52865955914802687"/>
        </c:manualLayout>
      </c:layout>
      <c:barChart>
        <c:barDir val="col"/>
        <c:grouping val="clustered"/>
        <c:varyColors val="0"/>
        <c:ser>
          <c:idx val="0"/>
          <c:order val="0"/>
          <c:tx>
            <c:strRef>
              <c:f>'Time-Report&gt;Conv.R&gt;Pivot'!$L$9</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'Time-Report&gt;Conv.R&gt;Pivot'!$K$10:$K$17</c:f>
              <c:strCache>
                <c:ptCount val="7"/>
                <c:pt idx="0">
                  <c:v>monday</c:v>
                </c:pt>
                <c:pt idx="1">
                  <c:v>tuesday</c:v>
                </c:pt>
                <c:pt idx="2">
                  <c:v>wednesday</c:v>
                </c:pt>
                <c:pt idx="3">
                  <c:v>thursday</c:v>
                </c:pt>
                <c:pt idx="4">
                  <c:v>friday</c:v>
                </c:pt>
                <c:pt idx="5">
                  <c:v>saturday</c:v>
                </c:pt>
                <c:pt idx="6">
                  <c:v>sunday</c:v>
                </c:pt>
              </c:strCache>
            </c:strRef>
          </c:cat>
          <c:val>
            <c:numRef>
              <c:f>'Time-Report&gt;Conv.R&gt;Pivot'!$L$10:$L$17</c:f>
              <c:numCache>
                <c:formatCode>0.0%</c:formatCode>
                <c:ptCount val="7"/>
                <c:pt idx="0">
                  <c:v>-2.8941923794541524E-2</c:v>
                </c:pt>
                <c:pt idx="1">
                  <c:v>-0.11516574192630524</c:v>
                </c:pt>
                <c:pt idx="2">
                  <c:v>-5.9000243799598229E-2</c:v>
                </c:pt>
                <c:pt idx="3">
                  <c:v>6.5797874308512583E-2</c:v>
                </c:pt>
                <c:pt idx="4">
                  <c:v>-3.5545446436535566E-2</c:v>
                </c:pt>
                <c:pt idx="5">
                  <c:v>6.8943926086783236E-2</c:v>
                </c:pt>
                <c:pt idx="6">
                  <c:v>2.8514574692437566E-2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EEB7-4DFC-A87C-524D077DD5DC}"/>
            </c:ext>
          </c:extLst>
        </c:ser>
        <c:ser>
          <c:idx val="1"/>
          <c:order val="1"/>
          <c:tx>
            <c:strRef>
              <c:f>'Time-Report&gt;Conv.R&gt;Pivot'!$M$9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'Time-Report&gt;Conv.R&gt;Pivot'!$K$10:$K$17</c:f>
              <c:strCache>
                <c:ptCount val="7"/>
                <c:pt idx="0">
                  <c:v>monday</c:v>
                </c:pt>
                <c:pt idx="1">
                  <c:v>tuesday</c:v>
                </c:pt>
                <c:pt idx="2">
                  <c:v>wednesday</c:v>
                </c:pt>
                <c:pt idx="3">
                  <c:v>thursday</c:v>
                </c:pt>
                <c:pt idx="4">
                  <c:v>friday</c:v>
                </c:pt>
                <c:pt idx="5">
                  <c:v>saturday</c:v>
                </c:pt>
                <c:pt idx="6">
                  <c:v>sunday</c:v>
                </c:pt>
              </c:strCache>
            </c:strRef>
          </c:cat>
          <c:val>
            <c:numRef>
              <c:f>'Time-Report&gt;Conv.R&gt;Pivot'!$M$10:$M$17</c:f>
              <c:numCache>
                <c:formatCode>0.0%</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EEB7-4DFC-A87C-524D077DD5DC}"/>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[frogo-ad-analysis-example.xlsx]Weather-Report&gt;Clicks&gt;Pivot!PivotTable5</c:name>
    <c:fmtId val="36"/>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440465536573963"/>
          <c:y val="1.4566249502412689E-2"/>
          <c:w val="0.593658527914528"/>
          <c:h val="0.8908812603616143"/>
        </c:manualLayout>
      </c:layout>
      <c:barChart>
        <c:barDir val="bar"/>
        <c:grouping val="clustered"/>
        <c:varyColors val="0"/>
        <c:ser>
          <c:idx val="0"/>
          <c:order val="0"/>
          <c:tx>
            <c:strRef>
              <c:f>'Weather-Report&gt;Clicks&gt;Pivot'!$AE$19</c:f>
              <c:strCache>
                <c:ptCount val="1"/>
                <c:pt idx="0">
                  <c:v>Click-Deviation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'Weather-Report&gt;Clicks&gt;Pivot'!$AE$20:$AE$32</c:f>
              <c:numCache>
                <c:formatCode>0.0%</c:formatCode>
                <c:ptCount val="13"/>
                <c:pt idx="1">
                  <c:v>-0.82641906622363437</c:v>
                </c:pt>
                <c:pt idx="2">
                  <c:v>-0.31667011411518753</c:v>
                </c:pt>
                <c:pt idx="6">
                  <c:v>-0.53307504051526289</c:v>
                </c:pt>
                <c:pt idx="7">
                  <c:v>0.85117782842537859</c:v>
                </c:pt>
                <c:pt idx="8">
                  <c:v>-0.32851491828285262</c:v>
                </c:pt>
                <c:pt idx="9">
                  <c:v>2.1059902280615028</c:v>
                </c:pt>
                <c:pt idx="10">
                  <c:v>-1.5047540978468055E-2</c:v>
                </c:pt>
                <c:pt idx="11">
                  <c:v>0.28697931474604554</c:v>
                </c:pt>
                <c:pt idx="12">
                  <c:v>2.7315229657775326</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7-B057-4B6B-BD2A-1B584D8D2D29}"/>
            </c:ext>
          </c:extLst>
        </c:ser>
        <c:ser>
          <c:idx val="1"/>
          <c:order val="1"/>
          <c:tx>
            <c:strRef>
              <c:f>'Weather-Report&gt;Clicks&gt;Pivot'!$AF$19</c:f>
              <c:strCache>
                <c:ptCount val="1"/>
                <c:pt idx="0">
                  <c:v>Click-Dev.(Low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'Weather-Report&gt;Clicks&gt;Pivot'!$AD$20:$AD$32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'Weather-Report&gt;Clicks&gt;Pivot'!$AF$20:$AF$32</c:f>
              <c:numCache>
                <c:formatCode>0.0%</c:formatCode>
                <c:ptCount val="13"/>
                <c:pt idx="0">
                  <c:v>0</c:v>
                </c:pt>
                <c:pt idx="3">
                  <c:v>-0.99888034323851904</c:v>
                </c:pt>
                <c:pt idx="4">
                  <c:v>-0.99616495581745246</c:v>
                </c:pt>
                <c:pt idx="5">
                  <c:v>-0.99792139931373924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100"/>
        <c:overlap val="10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spcFirstLastPara="1" vertOverflow="ellipsis" wrap="square" anchor="ctr" anchorCtr="1"/>
          <a:lstStyle/>
          <a:p>
            <a:pPr>
              <a:defRPr sz="1050" b="0" i="0" u="none" strike="noStrike" kern="1200" baseline="0">
                <a:solidFill>
                  <a:schemeClr val="tx1">
                    <a:lumMod val="50000"/>
                    <a:lumOff val="50000"/>
                  </a:schemeClr>
                </a:solidFill>
                <a:latin typeface="+mj-lt"/>
                <a:ea typeface="+mn-ea"/>
                <a:cs typeface="+mn-cs"/>
              </a:defRPr>
            </a:pPr>
            <a:endParaRPr lang="de-DE"/>
          </a:p>
        </c:txPr>
        <c:crossAx val="428624432"/>
        <c:crosses val="autoZero"/>
        <c:auto val="1"/>
        <c:lblAlgn val="ctr"/>
        <c:lblOffset val="50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2435486954859119"/>
          <c:y val="0.96030834217416272"/>
          <c:w val="0.85283551476595232"/>
          <c:h val="2.9802906280719854E-2"/>
        </c:manualLayout>
      </c:layout>
      <c:overlay val="0"/>
      <c:txPr>
        <a:bodyPr/>
        <a:lstStyle/>
        <a:p>
          <a:pPr>
            <a:defRPr lang="de-DE"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[frogo-ad-analysis-example.xlsx]Time-Report&gt;Costs|Conv.&gt;Pivot!PivotTable1</c:name>
    <c:fmtId val="16"/>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742944772903203E-2"/>
          <c:y val="5.6415845454177306E-2"/>
          <c:w val="0.9087460826232423"/>
          <c:h val="0.63483835786511489"/>
        </c:manualLayout>
      </c:layout>
      <c:barChart>
        <c:barDir val="col"/>
        <c:grouping val="clustered"/>
        <c:varyColors val="0"/>
        <c:ser>
          <c:idx val="0"/>
          <c:order val="0"/>
          <c:tx>
            <c:strRef>
              <c:f>'Time-Report&gt;Costs|Conv.&gt;Pivot'!$E$9</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'Time-Report&gt;Costs|Conv.&gt;Pivot'!$D$10:$D$18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'Time-Report&gt;Costs|Conv.&gt;Pivot'!$E$10:$E$18</c:f>
              <c:numCache>
                <c:formatCode>0.0%</c:formatCode>
                <c:ptCount val="8"/>
                <c:pt idx="1">
                  <c:v>-8.4205993425061632E-2</c:v>
                </c:pt>
                <c:pt idx="2">
                  <c:v>-6.6392515162434829E-2</c:v>
                </c:pt>
                <c:pt idx="3">
                  <c:v>-6.0400218235648673E-2</c:v>
                </c:pt>
                <c:pt idx="4">
                  <c:v>-1.2779252148151787E-2</c:v>
                </c:pt>
                <c:pt idx="5">
                  <c:v>9.0064791594733684E-2</c:v>
                </c:pt>
                <c:pt idx="6">
                  <c:v>0.15019084198166377</c:v>
                </c:pt>
                <c:pt idx="7">
                  <c:v>0.12614324513611308</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497F-463E-A7EC-E9D93A63B93F}"/>
            </c:ext>
          </c:extLst>
        </c:ser>
        <c:ser>
          <c:idx val="1"/>
          <c:order val="1"/>
          <c:tx>
            <c:strRef>
              <c:f>'Time-Report&gt;Costs|Conv.&gt;Pivot'!$F$9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'Time-Report&gt;Costs|Conv.&gt;Pivot'!$D$10:$D$18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'Time-Report&gt;Costs|Conv.&gt;Pivot'!$F$10:$F$18</c:f>
              <c:numCache>
                <c:formatCode>0.0%</c:formatCode>
                <c:ptCount val="8"/>
                <c:pt idx="0">
                  <c:v>-4.2023294530532995E-2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497F-463E-A7EC-E9D93A63B93F}"/>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[frogo-ad-analysis-example.xlsx]Time-Report&gt;Costs|Conv.&gt;Pivot!PivotTable2</c:name>
    <c:fmtId val="16"/>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5242747311453325"/>
          <c:w val="0.87471475108633845"/>
          <c:h val="0.52865955914802687"/>
        </c:manualLayout>
      </c:layout>
      <c:barChart>
        <c:barDir val="col"/>
        <c:grouping val="clustered"/>
        <c:varyColors val="0"/>
        <c:ser>
          <c:idx val="0"/>
          <c:order val="0"/>
          <c:tx>
            <c:strRef>
              <c:f>'Time-Report&gt;Costs|Conv.&gt;Pivot'!$L$9</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'Time-Report&gt;Costs|Conv.&gt;Pivot'!$K$10:$K$17</c:f>
              <c:strCache>
                <c:ptCount val="7"/>
                <c:pt idx="0">
                  <c:v>monday</c:v>
                </c:pt>
                <c:pt idx="1">
                  <c:v>tuesday</c:v>
                </c:pt>
                <c:pt idx="2">
                  <c:v>wednesday</c:v>
                </c:pt>
                <c:pt idx="3">
                  <c:v>thursday</c:v>
                </c:pt>
                <c:pt idx="4">
                  <c:v>friday</c:v>
                </c:pt>
                <c:pt idx="5">
                  <c:v>saturday</c:v>
                </c:pt>
                <c:pt idx="6">
                  <c:v>sunday</c:v>
                </c:pt>
              </c:strCache>
            </c:strRef>
          </c:cat>
          <c:val>
            <c:numRef>
              <c:f>'Time-Report&gt;Costs|Conv.&gt;Pivot'!$L$10:$L$17</c:f>
              <c:numCache>
                <c:formatCode>0.0%</c:formatCode>
                <c:ptCount val="7"/>
                <c:pt idx="0">
                  <c:v>2.3421318163632465E-2</c:v>
                </c:pt>
                <c:pt idx="1">
                  <c:v>8.0351805232526052E-2</c:v>
                </c:pt>
                <c:pt idx="2">
                  <c:v>2.1084470785286413E-3</c:v>
                </c:pt>
                <c:pt idx="3">
                  <c:v>-0.12108704928932956</c:v>
                </c:pt>
                <c:pt idx="4">
                  <c:v>-9.6982664272705632E-3</c:v>
                </c:pt>
                <c:pt idx="5">
                  <c:v>-4.8614629311788393E-2</c:v>
                </c:pt>
                <c:pt idx="6">
                  <c:v>5.2942888824206502E-2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8A0D-4D4D-B58D-6B4923D4F0AB}"/>
            </c:ext>
          </c:extLst>
        </c:ser>
        <c:ser>
          <c:idx val="1"/>
          <c:order val="1"/>
          <c:tx>
            <c:strRef>
              <c:f>'Time-Report&gt;Costs|Conv.&gt;Pivot'!$M$9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'Time-Report&gt;Costs|Conv.&gt;Pivot'!$K$10:$K$17</c:f>
              <c:strCache>
                <c:ptCount val="7"/>
                <c:pt idx="0">
                  <c:v>monday</c:v>
                </c:pt>
                <c:pt idx="1">
                  <c:v>tuesday</c:v>
                </c:pt>
                <c:pt idx="2">
                  <c:v>wednesday</c:v>
                </c:pt>
                <c:pt idx="3">
                  <c:v>thursday</c:v>
                </c:pt>
                <c:pt idx="4">
                  <c:v>friday</c:v>
                </c:pt>
                <c:pt idx="5">
                  <c:v>saturday</c:v>
                </c:pt>
                <c:pt idx="6">
                  <c:v>sunday</c:v>
                </c:pt>
              </c:strCache>
            </c:strRef>
          </c:cat>
          <c:val>
            <c:numRef>
              <c:f>'Time-Report&gt;Costs|Conv.&gt;Pivot'!$M$10:$M$17</c:f>
              <c:numCache>
                <c:formatCode>0.0%</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8A0D-4D4D-B58D-6B4923D4F0AB}"/>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809900292877415"/>
          <c:h val="5.39495922704321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[frogo-ad-analysis-example.xlsx]Geo-Report&gt;Cost|Conv.&gt;Pivot!PivotTable1</c:name>
    <c:fmtId val="1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3680092142330585"/>
          <c:w val="0.87471475108633845"/>
          <c:h val="0.39469862151149782"/>
        </c:manualLayout>
      </c:layout>
      <c:barChart>
        <c:barDir val="col"/>
        <c:grouping val="clustered"/>
        <c:varyColors val="0"/>
        <c:ser>
          <c:idx val="0"/>
          <c:order val="0"/>
          <c:tx>
            <c:strRef>
              <c:f>'Geo-Report&gt;Cost|Conv.&gt;Pivot'!$C$10</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'Geo-Report&gt;Cost|Conv.&gt;Pivot'!$B$11:$B$28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'Geo-Report&gt;Cost|Conv.&gt;Pivot'!$C$11:$C$28</c:f>
              <c:numCache>
                <c:formatCode>0.0%</c:formatCode>
                <c:ptCount val="17"/>
                <c:pt idx="0">
                  <c:v>-7.2584438749370817E-2</c:v>
                </c:pt>
                <c:pt idx="1">
                  <c:v>-7.1530177986401156E-2</c:v>
                </c:pt>
                <c:pt idx="2">
                  <c:v>-0.25173675600405354</c:v>
                </c:pt>
                <c:pt idx="3">
                  <c:v>-2.8376255611707202E-2</c:v>
                </c:pt>
                <c:pt idx="5">
                  <c:v>2.9721098040801808E-2</c:v>
                </c:pt>
                <c:pt idx="6">
                  <c:v>9.258822505920028E-3</c:v>
                </c:pt>
                <c:pt idx="7">
                  <c:v>7.1118082437417574E-2</c:v>
                </c:pt>
                <c:pt idx="8">
                  <c:v>-0.1036309994492044</c:v>
                </c:pt>
                <c:pt idx="9">
                  <c:v>0.13205742194336478</c:v>
                </c:pt>
                <c:pt idx="10">
                  <c:v>5.1086293161966001E-3</c:v>
                </c:pt>
                <c:pt idx="11">
                  <c:v>-2.6557102795738308E-2</c:v>
                </c:pt>
                <c:pt idx="12">
                  <c:v>-3.1278986661195995E-2</c:v>
                </c:pt>
                <c:pt idx="13">
                  <c:v>9.49374344490721E-2</c:v>
                </c:pt>
                <c:pt idx="14">
                  <c:v>0.27295044012968961</c:v>
                </c:pt>
                <c:pt idx="15">
                  <c:v>-0.18385230367694627</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'Geo-Report&gt;Cost|Conv.&gt;Pivot'!$D$10</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'Geo-Report&gt;Cost|Conv.&gt;Pivot'!$B$11:$B$28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'Geo-Report&gt;Cost|Conv.&gt;Pivot'!$D$11:$D$28</c:f>
              <c:numCache>
                <c:formatCode>0.0%</c:formatCode>
                <c:ptCount val="17"/>
                <c:pt idx="4">
                  <c:v>0.10844001379376667</c:v>
                </c:pt>
                <c:pt idx="16">
                  <c:v>0.18822150604535101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cap="none" spc="20" normalizeH="0" baseline="0">
                <a:solidFill>
                  <a:schemeClr val="tx1">
                    <a:lumMod val="75000"/>
                    <a:lumOff val="25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[frogo-ad-analysis-example.xlsx]Geo-Report&gt;Cost|Conv.&gt;Pivot!PivotTable2</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083580886437792"/>
          <c:y val="3.4319365703646361E-2"/>
          <c:w val="0.69735206852278975"/>
          <c:h val="0.8080262241053856"/>
        </c:manualLayout>
      </c:layout>
      <c:barChart>
        <c:barDir val="bar"/>
        <c:grouping val="clustered"/>
        <c:varyColors val="0"/>
        <c:ser>
          <c:idx val="0"/>
          <c:order val="0"/>
          <c:tx>
            <c:strRef>
              <c:f>'Geo-Report&gt;Cost|Conv.&gt;Pivot'!$G$10</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'Geo-Report&gt;Cost|Conv.&gt;Pivot'!$F$11:$F$26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'Geo-Report&gt;Cost|Conv.&gt;Pivot'!$G$11:$G$26</c:f>
              <c:numCache>
                <c:formatCode>0.0%</c:formatCode>
                <c:ptCount val="15"/>
                <c:pt idx="3">
                  <c:v>-5.5158179473922764E-2</c:v>
                </c:pt>
                <c:pt idx="4">
                  <c:v>0.1569789299687212</c:v>
                </c:pt>
                <c:pt idx="5">
                  <c:v>-4.2319915924002194E-2</c:v>
                </c:pt>
                <c:pt idx="6">
                  <c:v>0.39116209896908161</c:v>
                </c:pt>
                <c:pt idx="9">
                  <c:v>-0.26746859360430653</c:v>
                </c:pt>
                <c:pt idx="10">
                  <c:v>-0.38140589336006259</c:v>
                </c:pt>
                <c:pt idx="12">
                  <c:v>0.62499749041711516</c:v>
                </c:pt>
                <c:pt idx="13">
                  <c:v>-8.1938935159291293E-2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7-B057-4B6B-BD2A-1B584D8D2D29}"/>
            </c:ext>
          </c:extLst>
        </c:ser>
        <c:ser>
          <c:idx val="1"/>
          <c:order val="1"/>
          <c:tx>
            <c:strRef>
              <c:f>'Geo-Report&gt;Cost|Conv.&gt;Pivot'!$H$10</c:f>
              <c:strCache>
                <c:ptCount val="1"/>
                <c:pt idx="0">
                  <c:v>Cost/Conversion-Deviation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'Geo-Report&gt;Cost|Conv.&gt;Pivot'!$F$11:$F$26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'Geo-Report&gt;Cost|Conv.&gt;Pivot'!$H$11:$H$26</c:f>
              <c:numCache>
                <c:formatCode>0.0%</c:formatCode>
                <c:ptCount val="15"/>
                <c:pt idx="0">
                  <c:v>-5.1120621142136669E-2</c:v>
                </c:pt>
                <c:pt idx="1">
                  <c:v>-0.25042481803848216</c:v>
                </c:pt>
                <c:pt idx="2">
                  <c:v>0.18318060908603195</c:v>
                </c:pt>
                <c:pt idx="7">
                  <c:v>0.16787104857445301</c:v>
                </c:pt>
                <c:pt idx="8">
                  <c:v>2.9721098040801808E-2</c:v>
                </c:pt>
                <c:pt idx="11">
                  <c:v>-0.13583235948710881</c:v>
                </c:pt>
                <c:pt idx="14">
                  <c:v>-0.18716932299279998</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50"/>
        <c:overlap val="5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vert="horz" anchor="ctr" anchorCtr="0"/>
          <a:lstStyle/>
          <a:p>
            <a:pPr algn="ctr">
              <a:defRPr lang="de-DE" sz="900" b="0" i="0" u="none" strike="noStrike" kern="1200" cap="none" spc="20" normalizeH="0" baseline="0">
                <a:solidFill>
                  <a:schemeClr val="tx1">
                    <a:lumMod val="65000"/>
                    <a:lumOff val="35000"/>
                  </a:schemeClr>
                </a:solidFill>
                <a:effectLst/>
                <a:latin typeface="+mj-lt"/>
                <a:ea typeface="+mn-ea"/>
                <a:cs typeface="+mn-cs"/>
              </a:defRPr>
            </a:pPr>
            <a:endParaRPr lang="de-DE"/>
          </a:p>
        </c:txPr>
        <c:crossAx val="428624432"/>
        <c:crosses val="autoZero"/>
        <c:auto val="1"/>
        <c:lblAlgn val="ctr"/>
        <c:lblOffset val="4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vert="horz"/>
          <a:lstStyle/>
          <a:p>
            <a:pPr>
              <a:defRPr>
                <a:solidFill>
                  <a:schemeClr val="tx1">
                    <a:lumMod val="50000"/>
                    <a:lumOff val="50000"/>
                  </a:schemeClr>
                </a:solidFill>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9094008888744254"/>
          <c:y val="0.92208241539845492"/>
          <c:w val="0.60520434032509496"/>
          <c:h val="5.7480290885449772E-2"/>
        </c:manualLayout>
      </c:layout>
      <c:overlay val="0"/>
    </c:legend>
    <c:plotVisOnly val="1"/>
    <c:dispBlanksAs val="gap"/>
    <c:showDLblsOverMax val="0"/>
    <c:extLst/>
  </c:chart>
  <c:spPr>
    <a:noFill/>
    <a:ln w="9525" cap="flat" cmpd="sng" algn="ctr">
      <a:noFill/>
      <a:round/>
    </a:ln>
    <a:effectLst/>
  </c:spPr>
  <c:txPr>
    <a:bodyPr/>
    <a:lstStyle/>
    <a:p>
      <a:pPr>
        <a:defRPr sz="900"/>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[frogo-ad-analysis-example.xlsx]Weather-Report&gt;Cost|Conv.&gt;Pivot!PivotTable1</c:name>
    <c:fmtId val="20"/>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7.0491034007002726E-2"/>
          <c:w val="0.87471475108633845"/>
          <c:h val="0.46347528264393306"/>
        </c:manualLayout>
      </c:layout>
      <c:barChart>
        <c:barDir val="col"/>
        <c:grouping val="clustered"/>
        <c:varyColors val="0"/>
        <c:ser>
          <c:idx val="0"/>
          <c:order val="0"/>
          <c:tx>
            <c:strRef>
              <c:f>'Weather-Report&gt;Cost|Conv.&gt;Pivot'!$G$19</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'Weather-Report&gt;Cost|Conv.&gt;Pivot'!$G$20:$G$26</c:f>
              <c:numCache>
                <c:formatCode>0.0%</c:formatCode>
                <c:ptCount val="6"/>
                <c:pt idx="0">
                  <c:v>-0.13438683597965601</c:v>
                </c:pt>
                <c:pt idx="1">
                  <c:v>-9.3452217275696525E-2</c:v>
                </c:pt>
                <c:pt idx="2">
                  <c:v>3.1922384254963188E-3</c:v>
                </c:pt>
                <c:pt idx="4">
                  <c:v>4.34526117965214E-2</c:v>
                </c:pt>
                <c:pt idx="5">
                  <c:v>0.124690221787364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'Weather-Report&gt;Cost|Conv.&gt;Pivot'!$H$19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'Weather-Report&gt;Cost|Conv.&gt;Pivot'!$H$20:$H$26</c:f>
              <c:numCache>
                <c:formatCode>0.0%</c:formatCode>
                <c:ptCount val="6"/>
                <c:pt idx="3">
                  <c:v>6.2402055397317469E-2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[frogo-ad-analysis-example.xlsx]Weather-Report&gt;Cost|Conv.&gt;Pivot!PivotTable3</c:name>
    <c:fmtId val="18"/>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198926911655633E-2"/>
          <c:y val="6.1748263778653695E-2"/>
          <c:w val="0.90778867548730657"/>
          <c:h val="0.50693158932429416"/>
        </c:manualLayout>
      </c:layout>
      <c:barChart>
        <c:barDir val="col"/>
        <c:grouping val="clustered"/>
        <c:varyColors val="0"/>
        <c:ser>
          <c:idx val="0"/>
          <c:order val="0"/>
          <c:tx>
            <c:strRef>
              <c:f>'Weather-Report&gt;Cost|Conv.&gt;Pivot'!$S$19</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'Weather-Report&gt;Cost|Conv.&gt;Pivot'!$R$20:$R$24</c:f>
              <c:strCache>
                <c:ptCount val="4"/>
                <c:pt idx="0">
                  <c:v>0-25% humidity</c:v>
                </c:pt>
                <c:pt idx="1">
                  <c:v>25-50% humidity</c:v>
                </c:pt>
                <c:pt idx="2">
                  <c:v>50-75% humidity</c:v>
                </c:pt>
                <c:pt idx="3">
                  <c:v>75-100% humidity</c:v>
                </c:pt>
              </c:strCache>
            </c:strRef>
          </c:cat>
          <c:val>
            <c:numRef>
              <c:f>'Weather-Report&gt;Cost|Conv.&gt;Pivot'!$S$20:$S$24</c:f>
              <c:numCache>
                <c:formatCode>0.0%</c:formatCode>
                <c:ptCount val="4"/>
                <c:pt idx="1">
                  <c:v>-4.7160164290958817E-2</c:v>
                </c:pt>
                <c:pt idx="2">
                  <c:v>1.2822016945100545E-2</c:v>
                </c:pt>
                <c:pt idx="3">
                  <c:v>-1.86269035684683E-3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'Weather-Report&gt;Cost|Conv.&gt;Pivot'!$T$19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'Weather-Report&gt;Cost|Conv.&gt;Pivot'!$R$20:$R$24</c:f>
              <c:strCache>
                <c:ptCount val="4"/>
                <c:pt idx="0">
                  <c:v>0-25% humidity</c:v>
                </c:pt>
                <c:pt idx="1">
                  <c:v>25-50% humidity</c:v>
                </c:pt>
                <c:pt idx="2">
                  <c:v>50-75% humidity</c:v>
                </c:pt>
                <c:pt idx="3">
                  <c:v>75-100% humidity</c:v>
                </c:pt>
              </c:strCache>
            </c:strRef>
          </c:cat>
          <c:val>
            <c:numRef>
              <c:f>'Weather-Report&gt;Cost|Conv.&gt;Pivot'!$T$20:$T$24</c:f>
              <c:numCache>
                <c:formatCode>0.0%</c:formatCode>
                <c:ptCount val="4"/>
                <c:pt idx="0">
                  <c:v>-2.6573907284558329E-2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[frogo-ad-analysis-example.xlsx]Weather-Report&gt;Cost|Conv.&gt;Pivot!PivotTable6</c:name>
    <c:fmtId val="12"/>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23037357075351"/>
          <c:y val="6.2042000986692589E-2"/>
          <c:w val="0.86051812584284226"/>
          <c:h val="0.46748170009381057"/>
        </c:manualLayout>
      </c:layout>
      <c:barChart>
        <c:barDir val="col"/>
        <c:grouping val="clustered"/>
        <c:varyColors val="0"/>
        <c:ser>
          <c:idx val="0"/>
          <c:order val="0"/>
          <c:tx>
            <c:strRef>
              <c:f>'Weather-Report&gt;Cost|Conv.&gt;Pivot'!$AK$19</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'Weather-Report&gt;Cost|Conv.&gt;Pivot'!$AK$20:$AK$25</c:f>
              <c:numCache>
                <c:formatCode>0.0%</c:formatCode>
                <c:ptCount val="5"/>
                <c:pt idx="1">
                  <c:v>0.11031576043925706</c:v>
                </c:pt>
                <c:pt idx="2">
                  <c:v>-7.2714862436595862E-3</c:v>
                </c:pt>
                <c:pt idx="3">
                  <c:v>-0.1191692534478237</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'Weather-Report&gt;Cost|Conv.&gt;Pivot'!$AL$19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'Weather-Report&gt;Cost|Conv.&gt;Pivot'!$AL$20:$AL$25</c:f>
              <c:numCache>
                <c:formatCode>0.0%</c:formatCode>
                <c:ptCount val="5"/>
                <c:pt idx="0">
                  <c:v>0.18720324369182201</c:v>
                </c:pt>
                <c:pt idx="4">
                  <c:v>-0.283974488652317</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[frogo-ad-analysis-example.xlsx]Weather-Report&gt;Cost|Conv.&gt;Pivot!PivotTable2</c:name>
    <c:fmtId val="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6.3801063245975828E-2"/>
          <c:w val="0.87471475108633845"/>
          <c:h val="0.57710479557158101"/>
        </c:manualLayout>
      </c:layout>
      <c:barChart>
        <c:barDir val="col"/>
        <c:grouping val="clustered"/>
        <c:varyColors val="0"/>
        <c:ser>
          <c:idx val="0"/>
          <c:order val="0"/>
          <c:tx>
            <c:strRef>
              <c:f>'Weather-Report&gt;Cost|Conv.&gt;Pivot'!$M$19:$M$20</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'Weather-Report&gt;Cost|Conv.&gt;Pivot'!$M$21:$M$29</c:f>
              <c:numCache>
                <c:formatCode>0.0%</c:formatCode>
                <c:ptCount val="8"/>
                <c:pt idx="0">
                  <c:v>0.17371110327012099</c:v>
                </c:pt>
                <c:pt idx="1">
                  <c:v>9.04138195018174E-2</c:v>
                </c:pt>
                <c:pt idx="2">
                  <c:v>3.1996961987922998E-2</c:v>
                </c:pt>
                <c:pt idx="3">
                  <c:v>1.15118100887363E-2</c:v>
                </c:pt>
                <c:pt idx="4">
                  <c:v>-9.3736309874000001E-2</c:v>
                </c:pt>
                <c:pt idx="5">
                  <c:v>-0.21285293452819001</c:v>
                </c:pt>
                <c:pt idx="6">
                  <c:v>-0.12176352879635</c:v>
                </c:pt>
                <c:pt idx="7">
                  <c:v>-5.825682910452E-2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'Weather-Report&gt;Cost|Conv.&gt;Pivot'!$N$19:$N$20</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'Weather-Report&gt;Cost|Conv.&gt;Pivot'!$N$21:$N$29</c:f>
              <c:numCache>
                <c:formatCode>0.0%</c:formatCode>
                <c:ptCount val="8"/>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[frogo-ad-analysis-example.xlsx]Weather-Report&gt;Cost|Conv.&gt;Pivot!PivotTable4</c:name>
    <c:fmtId val="1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722428201378917E-2"/>
          <c:y val="6.1211844314717066E-2"/>
          <c:w val="0.92126517544506692"/>
          <c:h val="0.43936625346991587"/>
        </c:manualLayout>
      </c:layout>
      <c:barChart>
        <c:barDir val="col"/>
        <c:grouping val="clustered"/>
        <c:varyColors val="0"/>
        <c:ser>
          <c:idx val="0"/>
          <c:order val="0"/>
          <c:tx>
            <c:strRef>
              <c:f>'Weather-Report&gt;Cost|Conv.&gt;Pivot'!$Y$19</c:f>
              <c:strCache>
                <c:ptCount val="1"/>
                <c:pt idx="0">
                  <c:v>Cost/Conversion-Deviation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'Weather-Report&gt;Cost|Conv.&gt;Pivot'!$X$20:$X$24</c:f>
              <c:strCache>
                <c:ptCount val="4"/>
                <c:pt idx="0">
                  <c:v>light breeze (&lt;11km/h)</c:v>
                </c:pt>
                <c:pt idx="1">
                  <c:v>moderate breeze (11-38km/h)</c:v>
                </c:pt>
                <c:pt idx="2">
                  <c:v>strong breeze (38-74km/h)</c:v>
                </c:pt>
                <c:pt idx="3">
                  <c:v>gale (&gt;74km/h)</c:v>
                </c:pt>
              </c:strCache>
            </c:strRef>
          </c:cat>
          <c:val>
            <c:numRef>
              <c:f>'Weather-Report&gt;Cost|Conv.&gt;Pivot'!$Y$20:$Y$24</c:f>
              <c:numCache>
                <c:formatCode>0.0%</c:formatCode>
                <c:ptCount val="4"/>
                <c:pt idx="0">
                  <c:v>-8.2101971910694502E-2</c:v>
                </c:pt>
                <c:pt idx="1">
                  <c:v>-3.6215914264478698E-2</c:v>
                </c:pt>
                <c:pt idx="2">
                  <c:v>4.5667629097835803E-2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'Weather-Report&gt;Cost|Conv.&gt;Pivot'!$Z$19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'Weather-Report&gt;Cost|Conv.&gt;Pivot'!$X$20:$X$24</c:f>
              <c:strCache>
                <c:ptCount val="4"/>
                <c:pt idx="0">
                  <c:v>light breeze (&lt;11km/h)</c:v>
                </c:pt>
                <c:pt idx="1">
                  <c:v>moderate breeze (11-38km/h)</c:v>
                </c:pt>
                <c:pt idx="2">
                  <c:v>strong breeze (38-74km/h)</c:v>
                </c:pt>
                <c:pt idx="3">
                  <c:v>gale (&gt;74km/h)</c:v>
                </c:pt>
              </c:strCache>
            </c:strRef>
          </c:cat>
          <c:val>
            <c:numRef>
              <c:f>'Weather-Report&gt;Cost|Conv.&gt;Pivot'!$Z$20:$Z$24</c:f>
              <c:numCache>
                <c:formatCode>0.0%</c:formatCode>
                <c:ptCount val="4"/>
                <c:pt idx="3">
                  <c:v>7.3538885397349693E-2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[frogo-ad-analysis-example.xlsx]Geo-Report&gt;Conv.R&gt;Pivot!PivotTable1</c:name>
    <c:fmtId val="9"/>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3680092142330585"/>
          <c:w val="0.87471475108633845"/>
          <c:h val="0.39469862151149782"/>
        </c:manualLayout>
      </c:layout>
      <c:barChart>
        <c:barDir val="col"/>
        <c:grouping val="clustered"/>
        <c:varyColors val="0"/>
        <c:ser>
          <c:idx val="0"/>
          <c:order val="0"/>
          <c:tx>
            <c:strRef>
              <c:f>'Geo-Report&gt;Conv.R&gt;Pivot'!$C$10</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'Geo-Report&gt;Conv.R&gt;Pivot'!$B$11:$B$28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'Geo-Report&gt;Conv.R&gt;Pivot'!$C$11:$C$28</c:f>
              <c:numCache>
                <c:formatCode>0.0%</c:formatCode>
                <c:ptCount val="17"/>
                <c:pt idx="0">
                  <c:v>0.10839317580323971</c:v>
                </c:pt>
                <c:pt idx="1">
                  <c:v>9.9039646893507749E-2</c:v>
                </c:pt>
                <c:pt idx="2">
                  <c:v>0.40770610091466297</c:v>
                </c:pt>
                <c:pt idx="3">
                  <c:v>9.9039646893507749E-2</c:v>
                </c:pt>
                <c:pt idx="5">
                  <c:v>-4.126328675247215E-2</c:v>
                </c:pt>
                <c:pt idx="6">
                  <c:v>-2.2556228933008127E-2</c:v>
                </c:pt>
                <c:pt idx="7">
                  <c:v>-8.8030931301131932E-2</c:v>
                </c:pt>
                <c:pt idx="8">
                  <c:v>0.18789817153596156</c:v>
                </c:pt>
                <c:pt idx="9">
                  <c:v>-0.15818239812412171</c:v>
                </c:pt>
                <c:pt idx="10">
                  <c:v>-1.320270002327617E-2</c:v>
                </c:pt>
                <c:pt idx="11">
                  <c:v>-8.5259355684100813E-3</c:v>
                </c:pt>
                <c:pt idx="12">
                  <c:v>9.9039646893507749E-2</c:v>
                </c:pt>
                <c:pt idx="13">
                  <c:v>-2.2556228933008127E-2</c:v>
                </c:pt>
                <c:pt idx="14">
                  <c:v>-0.22833386494711172</c:v>
                </c:pt>
                <c:pt idx="15">
                  <c:v>0.34223139854653928</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'Geo-Report&gt;Conv.R&gt;Pivot'!$D$10</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'Geo-Report&gt;Conv.R&gt;Pivot'!$B$11:$B$28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'Geo-Report&gt;Conv.R&gt;Pivot'!$D$11:$D$28</c:f>
              <c:numCache>
                <c:formatCode>0.0%</c:formatCode>
                <c:ptCount val="17"/>
                <c:pt idx="4">
                  <c:v>-0.11609151803032791</c:v>
                </c:pt>
                <c:pt idx="16">
                  <c:v>-0.14167708342313301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cap="none" spc="20" normalizeH="0" baseline="0">
                <a:solidFill>
                  <a:schemeClr val="tx1">
                    <a:lumMod val="75000"/>
                    <a:lumOff val="25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[frogo-ad-analysis-example.xlsx]Weather-Report&gt;Cost|Conv.&gt;Pivot!PivotTable5</c:name>
    <c:fmtId val="36"/>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440465536573963"/>
          <c:y val="1.4566249502412689E-2"/>
          <c:w val="0.593658527914528"/>
          <c:h val="0.8908812603616143"/>
        </c:manualLayout>
      </c:layout>
      <c:barChart>
        <c:barDir val="bar"/>
        <c:grouping val="clustered"/>
        <c:varyColors val="0"/>
        <c:ser>
          <c:idx val="0"/>
          <c:order val="0"/>
          <c:tx>
            <c:strRef>
              <c:f>'Weather-Report&gt;Cost|Conv.&gt;Pivot'!$AE$19</c:f>
              <c:strCache>
                <c:ptCount val="1"/>
                <c:pt idx="0">
                  <c:v>Cost/Conversion-Deviation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'Weather-Report&gt;Cost|Conv.&gt;Pivot'!$AE$20:$AE$32</c:f>
              <c:numCache>
                <c:formatCode>0.0%</c:formatCode>
                <c:ptCount val="13"/>
                <c:pt idx="1">
                  <c:v>-7.0524258388440231E-3</c:v>
                </c:pt>
                <c:pt idx="2">
                  <c:v>4.8633297104395901E-2</c:v>
                </c:pt>
                <c:pt idx="6">
                  <c:v>0.17764023326560299</c:v>
                </c:pt>
                <c:pt idx="7">
                  <c:v>0.15337050283186801</c:v>
                </c:pt>
                <c:pt idx="8">
                  <c:v>0.11906260029872</c:v>
                </c:pt>
                <c:pt idx="9">
                  <c:v>-1.0748329389895894E-2</c:v>
                </c:pt>
                <c:pt idx="10">
                  <c:v>-0.18890997777570601</c:v>
                </c:pt>
                <c:pt idx="11">
                  <c:v>6.4427746668648922E-2</c:v>
                </c:pt>
                <c:pt idx="12">
                  <c:v>-0.21364896402244199</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7-B057-4B6B-BD2A-1B584D8D2D29}"/>
            </c:ext>
          </c:extLst>
        </c:ser>
        <c:ser>
          <c:idx val="1"/>
          <c:order val="1"/>
          <c:tx>
            <c:strRef>
              <c:f>'Weather-Report&gt;Cost|Conv.&gt;Pivot'!$AF$19</c:f>
              <c:strCache>
                <c:ptCount val="1"/>
                <c:pt idx="0">
                  <c:v>Cost/Conversion-Dev.(Low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'Weather-Report&gt;Cost|Conv.&gt;Pivot'!$AD$20:$AD$32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'Weather-Report&gt;Cost|Conv.&gt;Pivot'!$AF$20:$AF$32</c:f>
              <c:numCache>
                <c:formatCode>0.0%</c:formatCode>
                <c:ptCount val="13"/>
                <c:pt idx="0">
                  <c:v>0</c:v>
                </c:pt>
                <c:pt idx="3">
                  <c:v>-0.17531017839215302</c:v>
                </c:pt>
                <c:pt idx="4">
                  <c:v>0.37092097881119956</c:v>
                </c:pt>
                <c:pt idx="5">
                  <c:v>-0.37000092233426318</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100"/>
        <c:overlap val="10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spcFirstLastPara="1" vertOverflow="ellipsis" wrap="square" anchor="ctr" anchorCtr="1"/>
          <a:lstStyle/>
          <a:p>
            <a:pPr>
              <a:defRPr sz="1050" b="0" i="0" u="none" strike="noStrike" kern="1200" baseline="0">
                <a:solidFill>
                  <a:schemeClr val="tx1">
                    <a:lumMod val="50000"/>
                    <a:lumOff val="50000"/>
                  </a:schemeClr>
                </a:solidFill>
                <a:latin typeface="+mj-lt"/>
                <a:ea typeface="+mn-ea"/>
                <a:cs typeface="+mn-cs"/>
              </a:defRPr>
            </a:pPr>
            <a:endParaRPr lang="de-DE"/>
          </a:p>
        </c:txPr>
        <c:crossAx val="428624432"/>
        <c:crosses val="autoZero"/>
        <c:auto val="1"/>
        <c:lblAlgn val="ctr"/>
        <c:lblOffset val="50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2435486954859119"/>
          <c:y val="0.96030834217416272"/>
          <c:w val="0.85283551476595232"/>
          <c:h val="2.9802906280719854E-2"/>
        </c:manualLayout>
      </c:layout>
      <c:overlay val="0"/>
      <c:txPr>
        <a:bodyPr/>
        <a:lstStyle/>
        <a:p>
          <a:pPr>
            <a:defRPr lang="de-DE"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[frogo-ad-analysis-example.xlsx]Time-Report&gt;ROAS&gt;Pivot!PivotTable1</c:name>
    <c:fmtId val="16"/>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742944772903203E-2"/>
          <c:y val="5.6415845454177306E-2"/>
          <c:w val="0.9087460826232423"/>
          <c:h val="0.63483835786511489"/>
        </c:manualLayout>
      </c:layout>
      <c:barChart>
        <c:barDir val="col"/>
        <c:grouping val="clustered"/>
        <c:varyColors val="0"/>
        <c:ser>
          <c:idx val="0"/>
          <c:order val="0"/>
          <c:tx>
            <c:strRef>
              <c:f>'Time-Report&gt;ROAS&gt;Pivot'!$E$9</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'Time-Report&gt;ROAS&gt;Pivot'!$D$10:$D$18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'Time-Report&gt;ROAS&gt;Pivot'!$E$10:$E$18</c:f>
              <c:numCache>
                <c:formatCode>0.0%</c:formatCode>
                <c:ptCount val="8"/>
                <c:pt idx="1">
                  <c:v>-1.7257973018306116E-2</c:v>
                </c:pt>
                <c:pt idx="2">
                  <c:v>-7.220420671315142E-2</c:v>
                </c:pt>
                <c:pt idx="3">
                  <c:v>-2.7967175858657489E-2</c:v>
                </c:pt>
                <c:pt idx="4">
                  <c:v>4.5715810127845868E-2</c:v>
                </c:pt>
                <c:pt idx="5">
                  <c:v>-1.7142664265437979E-2</c:v>
                </c:pt>
                <c:pt idx="6">
                  <c:v>0.1595230732650843</c:v>
                </c:pt>
                <c:pt idx="7">
                  <c:v>-0.11649245299083322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497F-463E-A7EC-E9D93A63B93F}"/>
            </c:ext>
          </c:extLst>
        </c:ser>
        <c:ser>
          <c:idx val="1"/>
          <c:order val="1"/>
          <c:tx>
            <c:strRef>
              <c:f>'Time-Report&gt;ROAS&gt;Pivot'!$F$9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'Time-Report&gt;ROAS&gt;Pivot'!$D$10:$D$18</c:f>
              <c:strCache>
                <c:ptCount val="8"/>
                <c:pt idx="0">
                  <c:v>early morning</c:v>
                </c:pt>
                <c:pt idx="1">
                  <c:v>morning</c:v>
                </c:pt>
                <c:pt idx="2">
                  <c:v>forenoon</c:v>
                </c:pt>
                <c:pt idx="3">
                  <c:v>noon</c:v>
                </c:pt>
                <c:pt idx="4">
                  <c:v>afternoon</c:v>
                </c:pt>
                <c:pt idx="5">
                  <c:v>evening</c:v>
                </c:pt>
                <c:pt idx="6">
                  <c:v>late evening</c:v>
                </c:pt>
                <c:pt idx="7">
                  <c:v>night</c:v>
                </c:pt>
              </c:strCache>
            </c:strRef>
          </c:cat>
          <c:val>
            <c:numRef>
              <c:f>'Time-Report&gt;ROAS&gt;Pivot'!$F$10:$F$18</c:f>
              <c:numCache>
                <c:formatCode>0.0%</c:formatCode>
                <c:ptCount val="8"/>
                <c:pt idx="0">
                  <c:v>-0.51100249115857754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497F-463E-A7EC-E9D93A63B93F}"/>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[frogo-ad-analysis-example.xlsx]Time-Report&gt;ROAS&gt;Pivot!PivotTable2</c:name>
    <c:fmtId val="16"/>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5242747311453325"/>
          <c:w val="0.87471475108633845"/>
          <c:h val="0.52865955914802687"/>
        </c:manualLayout>
      </c:layout>
      <c:barChart>
        <c:barDir val="col"/>
        <c:grouping val="clustered"/>
        <c:varyColors val="0"/>
        <c:ser>
          <c:idx val="0"/>
          <c:order val="0"/>
          <c:tx>
            <c:strRef>
              <c:f>'Time-Report&gt;ROAS&gt;Pivot'!$L$9</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'Time-Report&gt;ROAS&gt;Pivot'!$K$10:$K$17</c:f>
              <c:strCache>
                <c:ptCount val="7"/>
                <c:pt idx="0">
                  <c:v>monday</c:v>
                </c:pt>
                <c:pt idx="1">
                  <c:v>tuesday</c:v>
                </c:pt>
                <c:pt idx="2">
                  <c:v>wednesday</c:v>
                </c:pt>
                <c:pt idx="3">
                  <c:v>thursday</c:v>
                </c:pt>
                <c:pt idx="4">
                  <c:v>friday</c:v>
                </c:pt>
                <c:pt idx="5">
                  <c:v>saturday</c:v>
                </c:pt>
                <c:pt idx="6">
                  <c:v>sunday</c:v>
                </c:pt>
              </c:strCache>
            </c:strRef>
          </c:cat>
          <c:val>
            <c:numRef>
              <c:f>'Time-Report&gt;ROAS&gt;Pivot'!$L$10:$L$17</c:f>
              <c:numCache>
                <c:formatCode>0.0%</c:formatCode>
                <c:ptCount val="7"/>
                <c:pt idx="0">
                  <c:v>-9.0398293797213425E-2</c:v>
                </c:pt>
                <c:pt idx="1">
                  <c:v>-1.013005350781282E-2</c:v>
                </c:pt>
                <c:pt idx="2">
                  <c:v>-5.4979960884076862E-2</c:v>
                </c:pt>
                <c:pt idx="3">
                  <c:v>-9.2114211764781628E-2</c:v>
                </c:pt>
                <c:pt idx="4">
                  <c:v>0.19827741739402449</c:v>
                </c:pt>
                <c:pt idx="5">
                  <c:v>-2.5714556975181546E-3</c:v>
                </c:pt>
                <c:pt idx="6">
                  <c:v>2.2705061482622302E-2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0-8A0D-4D4D-B58D-6B4923D4F0AB}"/>
            </c:ext>
          </c:extLst>
        </c:ser>
        <c:ser>
          <c:idx val="1"/>
          <c:order val="1"/>
          <c:tx>
            <c:strRef>
              <c:f>'Time-Report&gt;ROAS&gt;Pivot'!$M$9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'Time-Report&gt;ROAS&gt;Pivot'!$K$10:$K$17</c:f>
              <c:strCache>
                <c:ptCount val="7"/>
                <c:pt idx="0">
                  <c:v>monday</c:v>
                </c:pt>
                <c:pt idx="1">
                  <c:v>tuesday</c:v>
                </c:pt>
                <c:pt idx="2">
                  <c:v>wednesday</c:v>
                </c:pt>
                <c:pt idx="3">
                  <c:v>thursday</c:v>
                </c:pt>
                <c:pt idx="4">
                  <c:v>friday</c:v>
                </c:pt>
                <c:pt idx="5">
                  <c:v>saturday</c:v>
                </c:pt>
                <c:pt idx="6">
                  <c:v>sunday</c:v>
                </c:pt>
              </c:strCache>
            </c:strRef>
          </c:cat>
          <c:val>
            <c:numRef>
              <c:f>'Time-Report&gt;ROAS&gt;Pivot'!$M$10:$M$17</c:f>
              <c:numCache>
                <c:formatCode>0.0%</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1-8A0D-4D4D-B58D-6B4923D4F0AB}"/>
            </c:ext>
          </c:extLst>
        </c:ser>
        <c:dLbls>
          <c:dLblPos val="inEnd"/>
          <c:showLegendKey val="0"/>
          <c:showVal val="1"/>
          <c:showCatName val="0"/>
          <c:showSerName val="0"/>
          <c:showPercent val="0"/>
          <c:showBubbleSize val="0"/>
        </c:dLbls>
        <c:gapWidth val="80"/>
        <c:overlap val="25"/>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7527370132662727"/>
          <c:h val="5.39495922704321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[frogo-ad-analysis-example.xlsx]Geo-Report&gt;ROAS&gt;Pivot!PivotTable1</c:name>
    <c:fmtId val="1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0.13680092142330585"/>
          <c:w val="0.87471475108633845"/>
          <c:h val="0.39469862151149782"/>
        </c:manualLayout>
      </c:layout>
      <c:barChart>
        <c:barDir val="col"/>
        <c:grouping val="clustered"/>
        <c:varyColors val="0"/>
        <c:ser>
          <c:idx val="0"/>
          <c:order val="0"/>
          <c:tx>
            <c:strRef>
              <c:f>'Geo-Report&gt;ROAS&gt;Pivot'!$C$10</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'Geo-Report&gt;ROAS&gt;Pivot'!$B$11:$B$28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'Geo-Report&gt;ROAS&gt;Pivot'!$C$11:$C$28</c:f>
              <c:numCache>
                <c:formatCode>0.0%</c:formatCode>
                <c:ptCount val="17"/>
                <c:pt idx="0">
                  <c:v>-3.0322337446513914E-2</c:v>
                </c:pt>
                <c:pt idx="1">
                  <c:v>4.609905821364868E-2</c:v>
                </c:pt>
                <c:pt idx="2">
                  <c:v>-9.8062168066457178E-2</c:v>
                </c:pt>
                <c:pt idx="3">
                  <c:v>-6.2265650899865355E-3</c:v>
                </c:pt>
                <c:pt idx="5">
                  <c:v>-6.7292811699421029E-2</c:v>
                </c:pt>
                <c:pt idx="6">
                  <c:v>0.1167327438469985</c:v>
                </c:pt>
                <c:pt idx="7">
                  <c:v>-6.9123617932392412E-2</c:v>
                </c:pt>
                <c:pt idx="8">
                  <c:v>-1.4849071864626251E-2</c:v>
                </c:pt>
                <c:pt idx="9">
                  <c:v>-4.9863415128124089E-3</c:v>
                </c:pt>
                <c:pt idx="10">
                  <c:v>8.597059570524257E-3</c:v>
                </c:pt>
                <c:pt idx="11">
                  <c:v>0.18370481701440533</c:v>
                </c:pt>
                <c:pt idx="12">
                  <c:v>0.10657472216728614</c:v>
                </c:pt>
                <c:pt idx="13">
                  <c:v>-2.7015074574049391E-2</c:v>
                </c:pt>
                <c:pt idx="14">
                  <c:v>-0.21039098919909205</c:v>
                </c:pt>
                <c:pt idx="15">
                  <c:v>-0.23726250003786631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'Geo-Report&gt;ROAS&gt;Pivot'!$D$10</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'Geo-Report&gt;ROAS&gt;Pivot'!$B$11:$B$28</c:f>
              <c:strCache>
                <c:ptCount val="17"/>
                <c:pt idx="0">
                  <c:v>Baden-Wurttemberg,Germany</c:v>
                </c:pt>
                <c:pt idx="1">
                  <c:v>Bavaria,Germany</c:v>
                </c:pt>
                <c:pt idx="2">
                  <c:v>Berlin,Germany</c:v>
                </c:pt>
                <c:pt idx="3">
                  <c:v>Brandenburg,Germany</c:v>
                </c:pt>
                <c:pt idx="4">
                  <c:v>Bremen,Germany</c:v>
                </c:pt>
                <c:pt idx="5">
                  <c:v>Hamburg,Germany</c:v>
                </c:pt>
                <c:pt idx="6">
                  <c:v>Hesse,Germany</c:v>
                </c:pt>
                <c:pt idx="7">
                  <c:v>Lower Saxony,Germany</c:v>
                </c:pt>
                <c:pt idx="8">
                  <c:v>Mecklenburg-Vorpommern,Germany</c:v>
                </c:pt>
                <c:pt idx="9">
                  <c:v>North Rhine-Westphalia,Germany</c:v>
                </c:pt>
                <c:pt idx="10">
                  <c:v>Rhineland-Palatinate,Germany</c:v>
                </c:pt>
                <c:pt idx="11">
                  <c:v>Saarland,Germany</c:v>
                </c:pt>
                <c:pt idx="12">
                  <c:v>Saxony,Germany</c:v>
                </c:pt>
                <c:pt idx="13">
                  <c:v>Saxony-Anhalt,Germany</c:v>
                </c:pt>
                <c:pt idx="14">
                  <c:v>Schleswig-Holstein,Germany</c:v>
                </c:pt>
                <c:pt idx="15">
                  <c:v>Thuringia,Germany</c:v>
                </c:pt>
                <c:pt idx="16">
                  <c:v>other</c:v>
                </c:pt>
              </c:strCache>
            </c:strRef>
          </c:cat>
          <c:val>
            <c:numRef>
              <c:f>'Geo-Report&gt;ROAS&gt;Pivot'!$D$11:$D$28</c:f>
              <c:numCache>
                <c:formatCode>0.0%</c:formatCode>
                <c:ptCount val="17"/>
                <c:pt idx="4">
                  <c:v>0.29931218827244999</c:v>
                </c:pt>
                <c:pt idx="16">
                  <c:v>8.5668096152063944E-2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cap="none" spc="20" normalizeH="0" baseline="0">
                <a:solidFill>
                  <a:schemeClr val="tx1">
                    <a:lumMod val="75000"/>
                    <a:lumOff val="25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[frogo-ad-analysis-example.xlsx]Geo-Report&gt;ROAS&gt;Pivot!PivotTable2</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083580886437792"/>
          <c:y val="3.4319365703646361E-2"/>
          <c:w val="0.69735206852278975"/>
          <c:h val="0.8080262241053856"/>
        </c:manualLayout>
      </c:layout>
      <c:barChart>
        <c:barDir val="bar"/>
        <c:grouping val="clustered"/>
        <c:varyColors val="0"/>
        <c:ser>
          <c:idx val="0"/>
          <c:order val="0"/>
          <c:tx>
            <c:strRef>
              <c:f>'Geo-Report&gt;ROAS&gt;Pivot'!$G$10</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'Geo-Report&gt;ROAS&gt;Pivot'!$F$11:$F$26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'Geo-Report&gt;ROAS&gt;Pivot'!$G$11:$G$26</c:f>
              <c:numCache>
                <c:formatCode>0.0%</c:formatCode>
                <c:ptCount val="15"/>
                <c:pt idx="3">
                  <c:v>0.45938880074055644</c:v>
                </c:pt>
                <c:pt idx="4">
                  <c:v>0.39909031158365837</c:v>
                </c:pt>
                <c:pt idx="5">
                  <c:v>-0.12700071820052183</c:v>
                </c:pt>
                <c:pt idx="6">
                  <c:v>5.5843672034303182E-2</c:v>
                </c:pt>
                <c:pt idx="9">
                  <c:v>-0.4021531775364553</c:v>
                </c:pt>
                <c:pt idx="10">
                  <c:v>0.50728505412571234</c:v>
                </c:pt>
                <c:pt idx="12">
                  <c:v>-0.5816903048988159</c:v>
                </c:pt>
                <c:pt idx="13">
                  <c:v>-0.20637502713967071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7-B057-4B6B-BD2A-1B584D8D2D29}"/>
            </c:ext>
          </c:extLst>
        </c:ser>
        <c:ser>
          <c:idx val="1"/>
          <c:order val="1"/>
          <c:tx>
            <c:strRef>
              <c:f>'Geo-Report&gt;ROAS&gt;Pivot'!$H$10</c:f>
              <c:strCache>
                <c:ptCount val="1"/>
                <c:pt idx="0">
                  <c:v>ROAS-Deviation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'Geo-Report&gt;ROAS&gt;Pivot'!$F$11:$F$26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'Geo-Report&gt;ROAS&gt;Pivot'!$H$11:$H$26</c:f>
              <c:numCache>
                <c:formatCode>0.0%</c:formatCode>
                <c:ptCount val="15"/>
                <c:pt idx="0">
                  <c:v>7.6159715393728344E-2</c:v>
                </c:pt>
                <c:pt idx="1">
                  <c:v>-9.7353468879500471E-2</c:v>
                </c:pt>
                <c:pt idx="2">
                  <c:v>0.16421558937309655</c:v>
                </c:pt>
                <c:pt idx="7">
                  <c:v>-0.43262724257559293</c:v>
                </c:pt>
                <c:pt idx="8">
                  <c:v>-6.7292811699421029E-2</c:v>
                </c:pt>
                <c:pt idx="11">
                  <c:v>0.16090832650063192</c:v>
                </c:pt>
                <c:pt idx="14">
                  <c:v>0.22156116525100833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50"/>
        <c:overlap val="5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vert="horz" anchor="ctr" anchorCtr="0"/>
          <a:lstStyle/>
          <a:p>
            <a:pPr algn="ctr">
              <a:defRPr lang="de-DE" sz="900" b="0" i="0" u="none" strike="noStrike" kern="1200" cap="none" spc="20" normalizeH="0" baseline="0">
                <a:solidFill>
                  <a:schemeClr val="tx1">
                    <a:lumMod val="65000"/>
                    <a:lumOff val="35000"/>
                  </a:schemeClr>
                </a:solidFill>
                <a:effectLst/>
                <a:latin typeface="+mj-lt"/>
                <a:ea typeface="+mn-ea"/>
                <a:cs typeface="+mn-cs"/>
              </a:defRPr>
            </a:pPr>
            <a:endParaRPr lang="de-DE"/>
          </a:p>
        </c:txPr>
        <c:crossAx val="428624432"/>
        <c:crosses val="autoZero"/>
        <c:auto val="1"/>
        <c:lblAlgn val="ctr"/>
        <c:lblOffset val="4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vert="horz"/>
          <a:lstStyle/>
          <a:p>
            <a:pPr>
              <a:defRPr>
                <a:solidFill>
                  <a:schemeClr val="tx1">
                    <a:lumMod val="50000"/>
                    <a:lumOff val="50000"/>
                  </a:schemeClr>
                </a:solidFill>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9094008888744254"/>
          <c:y val="0.92208241539845492"/>
          <c:w val="0.60520434032509496"/>
          <c:h val="5.7480290885449772E-2"/>
        </c:manualLayout>
      </c:layout>
      <c:overlay val="0"/>
    </c:legend>
    <c:plotVisOnly val="1"/>
    <c:dispBlanksAs val="gap"/>
    <c:showDLblsOverMax val="0"/>
    <c:extLst/>
  </c:chart>
  <c:spPr>
    <a:noFill/>
    <a:ln w="9525" cap="flat" cmpd="sng" algn="ctr">
      <a:noFill/>
      <a:round/>
    </a:ln>
    <a:effectLst/>
  </c:spPr>
  <c:txPr>
    <a:bodyPr/>
    <a:lstStyle/>
    <a:p>
      <a:pPr>
        <a:defRPr sz="900"/>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[frogo-ad-analysis-example.xlsx]Weather-Report&gt;ROAS&gt;Pivot!PivotTable1</c:name>
    <c:fmtId val="20"/>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7.0491034007002726E-2"/>
          <c:w val="0.87471475108633845"/>
          <c:h val="0.46347528264393306"/>
        </c:manualLayout>
      </c:layout>
      <c:barChart>
        <c:barDir val="col"/>
        <c:grouping val="clustered"/>
        <c:varyColors val="0"/>
        <c:ser>
          <c:idx val="0"/>
          <c:order val="0"/>
          <c:tx>
            <c:strRef>
              <c:f>'Weather-Report&gt;ROAS&gt;Pivot'!$G$19</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'Weather-Report&gt;ROAS&gt;Pivot'!$G$20:$G$26</c:f>
              <c:numCache>
                <c:formatCode>0.0%</c:formatCode>
                <c:ptCount val="6"/>
                <c:pt idx="0">
                  <c:v>0.121435587002359</c:v>
                </c:pt>
                <c:pt idx="1">
                  <c:v>7.3250373575458827E-2</c:v>
                </c:pt>
                <c:pt idx="2">
                  <c:v>5.7268367066546366E-2</c:v>
                </c:pt>
                <c:pt idx="4">
                  <c:v>-9.8190929857649406E-2</c:v>
                </c:pt>
                <c:pt idx="5">
                  <c:v>-0.134247168260478</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'Weather-Report&gt;ROAS&gt;Pivot'!$H$19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'Weather-Report&gt;ROAS&gt;Pivot'!$H$20:$H$26</c:f>
              <c:numCache>
                <c:formatCode>0.0%</c:formatCode>
                <c:ptCount val="6"/>
                <c:pt idx="3">
                  <c:v>-1.14349224451957E-2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[frogo-ad-analysis-example.xlsx]Weather-Report&gt;ROAS&gt;Pivot!PivotTable3</c:name>
    <c:fmtId val="18"/>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198926911655633E-2"/>
          <c:y val="6.1748263778653695E-2"/>
          <c:w val="0.90778867548730657"/>
          <c:h val="0.50693158932429416"/>
        </c:manualLayout>
      </c:layout>
      <c:barChart>
        <c:barDir val="col"/>
        <c:grouping val="clustered"/>
        <c:varyColors val="0"/>
        <c:ser>
          <c:idx val="0"/>
          <c:order val="0"/>
          <c:tx>
            <c:strRef>
              <c:f>'Weather-Report&gt;ROAS&gt;Pivot'!$S$19</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'Weather-Report&gt;ROAS&gt;Pivot'!$R$20:$R$24</c:f>
              <c:strCache>
                <c:ptCount val="4"/>
                <c:pt idx="0">
                  <c:v>0-25% humidity</c:v>
                </c:pt>
                <c:pt idx="1">
                  <c:v>25-50% humidity</c:v>
                </c:pt>
                <c:pt idx="2">
                  <c:v>50-75% humidity</c:v>
                </c:pt>
                <c:pt idx="3">
                  <c:v>75-100% humidity</c:v>
                </c:pt>
              </c:strCache>
            </c:strRef>
          </c:cat>
          <c:val>
            <c:numRef>
              <c:f>'Weather-Report&gt;ROAS&gt;Pivot'!$S$20:$S$24</c:f>
              <c:numCache>
                <c:formatCode>0.0%</c:formatCode>
                <c:ptCount val="4"/>
                <c:pt idx="1">
                  <c:v>0.12069963729115862</c:v>
                </c:pt>
                <c:pt idx="2">
                  <c:v>8.1271180615162475E-2</c:v>
                </c:pt>
                <c:pt idx="3">
                  <c:v>-4.9353361082515312E-2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'Weather-Report&gt;ROAS&gt;Pivot'!$T$19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'Weather-Report&gt;ROAS&gt;Pivot'!$R$20:$R$24</c:f>
              <c:strCache>
                <c:ptCount val="4"/>
                <c:pt idx="0">
                  <c:v>0-25% humidity</c:v>
                </c:pt>
                <c:pt idx="1">
                  <c:v>25-50% humidity</c:v>
                </c:pt>
                <c:pt idx="2">
                  <c:v>50-75% humidity</c:v>
                </c:pt>
                <c:pt idx="3">
                  <c:v>75-100% humidity</c:v>
                </c:pt>
              </c:strCache>
            </c:strRef>
          </c:cat>
          <c:val>
            <c:numRef>
              <c:f>'Weather-Report&gt;ROAS&gt;Pivot'!$T$20:$T$24</c:f>
              <c:numCache>
                <c:formatCode>0.0%</c:formatCode>
                <c:ptCount val="4"/>
                <c:pt idx="0">
                  <c:v>-0.41908064591863214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[frogo-ad-analysis-example.xlsx]Weather-Report&gt;ROAS&gt;Pivot!PivotTable6</c:name>
    <c:fmtId val="12"/>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23037357075351"/>
          <c:y val="6.2042000986692589E-2"/>
          <c:w val="0.86051812584284226"/>
          <c:h val="0.46748170009381057"/>
        </c:manualLayout>
      </c:layout>
      <c:barChart>
        <c:barDir val="col"/>
        <c:grouping val="clustered"/>
        <c:varyColors val="0"/>
        <c:ser>
          <c:idx val="0"/>
          <c:order val="0"/>
          <c:tx>
            <c:strRef>
              <c:f>'Weather-Report&gt;ROAS&gt;Pivot'!$AK$19</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'Weather-Report&gt;ROAS&gt;Pivot'!$AK$20:$AK$25</c:f>
              <c:numCache>
                <c:formatCode>0.0%</c:formatCode>
                <c:ptCount val="5"/>
                <c:pt idx="1">
                  <c:v>-7.8826702118885705E-2</c:v>
                </c:pt>
                <c:pt idx="2">
                  <c:v>1.3163310119637783E-2</c:v>
                </c:pt>
                <c:pt idx="3">
                  <c:v>8.0589943598378705E-2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'Weather-Report&gt;ROAS&gt;Pivot'!$AL$19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'Weather-Report&gt;ROAS&gt;Pivot'!$AL$20:$AL$25</c:f>
              <c:numCache>
                <c:formatCode>0.0%</c:formatCode>
                <c:ptCount val="5"/>
                <c:pt idx="0">
                  <c:v>-0.190795163393567</c:v>
                </c:pt>
                <c:pt idx="4">
                  <c:v>0.26856501356659002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[frogo-ad-analysis-example.xlsx]Weather-Report&gt;ROAS&gt;Pivot!PivotTable2</c:name>
    <c:fmtId val="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6.3801063245975828E-2"/>
          <c:w val="0.87471475108633845"/>
          <c:h val="0.57710479557158101"/>
        </c:manualLayout>
      </c:layout>
      <c:barChart>
        <c:barDir val="col"/>
        <c:grouping val="clustered"/>
        <c:varyColors val="0"/>
        <c:ser>
          <c:idx val="0"/>
          <c:order val="0"/>
          <c:tx>
            <c:strRef>
              <c:f>'Weather-Report&gt;ROAS&gt;Pivot'!$M$19:$M$20</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'Weather-Report&gt;ROAS&gt;Pivot'!$M$21:$M$29</c:f>
              <c:numCache>
                <c:formatCode>0.0%</c:formatCode>
                <c:ptCount val="8"/>
                <c:pt idx="0">
                  <c:v>-0.13642274080147501</c:v>
                </c:pt>
                <c:pt idx="1">
                  <c:v>-5.6686977644287317E-2</c:v>
                </c:pt>
                <c:pt idx="2">
                  <c:v>-2.3098732533543401E-2</c:v>
                </c:pt>
                <c:pt idx="3">
                  <c:v>1.7277437306807902E-2</c:v>
                </c:pt>
                <c:pt idx="4">
                  <c:v>0.118201830179232</c:v>
                </c:pt>
                <c:pt idx="5">
                  <c:v>0.24216746257829</c:v>
                </c:pt>
                <c:pt idx="6">
                  <c:v>0.142947582767389</c:v>
                </c:pt>
                <c:pt idx="7">
                  <c:v>4.1572839278919999E-2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'Weather-Report&gt;ROAS&gt;Pivot'!$N$19:$N$20</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'Weather-Report&gt;ROAS&gt;Pivot'!$N$21:$N$29</c:f>
              <c:numCache>
                <c:formatCode>0.0%</c:formatCode>
                <c:ptCount val="8"/>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[frogo-ad-analysis-example.xlsx]Weather-Report&gt;ROAS&gt;Pivot!PivotTable4</c:name>
    <c:fmtId val="13"/>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722428201378917E-2"/>
          <c:y val="6.1211844314717066E-2"/>
          <c:w val="0.92126517544506692"/>
          <c:h val="0.43936625346991587"/>
        </c:manualLayout>
      </c:layout>
      <c:barChart>
        <c:barDir val="col"/>
        <c:grouping val="clustered"/>
        <c:varyColors val="0"/>
        <c:ser>
          <c:idx val="0"/>
          <c:order val="0"/>
          <c:tx>
            <c:strRef>
              <c:f>'Weather-Report&gt;ROAS&gt;Pivot'!$Y$19</c:f>
              <c:strCache>
                <c:ptCount val="1"/>
                <c:pt idx="0">
                  <c:v>ROAS-Deviation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'Weather-Report&gt;ROAS&gt;Pivot'!$X$20:$X$24</c:f>
              <c:strCache>
                <c:ptCount val="4"/>
                <c:pt idx="0">
                  <c:v>light breeze (&lt;11km/h)</c:v>
                </c:pt>
                <c:pt idx="1">
                  <c:v>moderate breeze (11-38km/h)</c:v>
                </c:pt>
                <c:pt idx="2">
                  <c:v>strong breeze (38-74km/h)</c:v>
                </c:pt>
                <c:pt idx="3">
                  <c:v>gale (&gt;74km/h)</c:v>
                </c:pt>
              </c:strCache>
            </c:strRef>
          </c:cat>
          <c:val>
            <c:numRef>
              <c:f>'Weather-Report&gt;ROAS&gt;Pivot'!$Y$20:$Y$24</c:f>
              <c:numCache>
                <c:formatCode>0.0%</c:formatCode>
                <c:ptCount val="4"/>
                <c:pt idx="0">
                  <c:v>0.11168514357032</c:v>
                </c:pt>
                <c:pt idx="1">
                  <c:v>-5.651255971361735E-3</c:v>
                </c:pt>
                <c:pt idx="2">
                  <c:v>-0.16908550623174401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'Weather-Report&gt;ROAS&gt;Pivot'!$Z$19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'Weather-Report&gt;ROAS&gt;Pivot'!$X$20:$X$24</c:f>
              <c:strCache>
                <c:ptCount val="4"/>
                <c:pt idx="0">
                  <c:v>light breeze (&lt;11km/h)</c:v>
                </c:pt>
                <c:pt idx="1">
                  <c:v>moderate breeze (11-38km/h)</c:v>
                </c:pt>
                <c:pt idx="2">
                  <c:v>strong breeze (38-74km/h)</c:v>
                </c:pt>
                <c:pt idx="3">
                  <c:v>gale (&gt;74km/h)</c:v>
                </c:pt>
              </c:strCache>
            </c:strRef>
          </c:cat>
          <c:val>
            <c:numRef>
              <c:f>'Weather-Report&gt;ROAS&gt;Pivot'!$Z$20:$Z$24</c:f>
              <c:numCache>
                <c:formatCode>0.0%</c:formatCode>
                <c:ptCount val="4"/>
                <c:pt idx="3">
                  <c:v>-0.35748235801542899</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[frogo-ad-analysis-example.xlsx]Geo-Report&gt;Conv.R&gt;Pivot!PivotTable2</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083580886437792"/>
          <c:y val="3.4319365703646361E-2"/>
          <c:w val="0.69735206852278975"/>
          <c:h val="0.8080262241053856"/>
        </c:manualLayout>
      </c:layout>
      <c:barChart>
        <c:barDir val="bar"/>
        <c:grouping val="clustered"/>
        <c:varyColors val="0"/>
        <c:ser>
          <c:idx val="0"/>
          <c:order val="0"/>
          <c:tx>
            <c:strRef>
              <c:f>'Geo-Report&gt;Conv.R&gt;Pivot'!$G$10</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vert="horz"/>
              <a:lstStyle/>
              <a:p>
                <a:pPr>
                  <a:defRPr>
                    <a:solidFill>
                      <a:schemeClr val="bg1">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'Geo-Report&gt;Conv.R&gt;Pivot'!$F$11:$F$26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'Geo-Report&gt;Conv.R&gt;Pivot'!$G$11:$G$26</c:f>
              <c:numCache>
                <c:formatCode>0.0%</c:formatCode>
                <c:ptCount val="15"/>
                <c:pt idx="3">
                  <c:v>-8.3354166846265954E-2</c:v>
                </c:pt>
                <c:pt idx="4">
                  <c:v>-6.9323873481668019E-2</c:v>
                </c:pt>
                <c:pt idx="5">
                  <c:v>0.11774670471297166</c:v>
                </c:pt>
                <c:pt idx="6">
                  <c:v>-0.34992974077362737</c:v>
                </c:pt>
                <c:pt idx="9">
                  <c:v>0.36561522082086917</c:v>
                </c:pt>
                <c:pt idx="10">
                  <c:v>0.60880697247390048</c:v>
                </c:pt>
                <c:pt idx="12">
                  <c:v>-0.43878826541608118</c:v>
                </c:pt>
                <c:pt idx="13">
                  <c:v>5.2272002344847746E-2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7-B057-4B6B-BD2A-1B584D8D2D29}"/>
            </c:ext>
          </c:extLst>
        </c:ser>
        <c:ser>
          <c:idx val="1"/>
          <c:order val="1"/>
          <c:tx>
            <c:strRef>
              <c:f>'Geo-Report&gt;Conv.R&gt;Pivot'!$H$10</c:f>
              <c:strCache>
                <c:ptCount val="1"/>
                <c:pt idx="0">
                  <c:v>Conversion-Rate-Deviation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vert="horz"/>
              <a:lstStyle/>
              <a:p>
                <a:pPr>
                  <a:defRPr>
                    <a:solidFill>
                      <a:schemeClr val="tx1">
                        <a:lumMod val="50000"/>
                        <a:lumOff val="50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'Geo-Report&gt;Conv.R&gt;Pivot'!$F$11:$F$26</c:f>
              <c:strCache>
                <c:ptCount val="15"/>
                <c:pt idx="0">
                  <c:v>other</c:v>
                </c:pt>
                <c:pt idx="1">
                  <c:v>Berlin,Berlin,Germany</c:v>
                </c:pt>
                <c:pt idx="2">
                  <c:v>Cologne,North Rhine-Westphalia,Germany</c:v>
                </c:pt>
                <c:pt idx="3">
                  <c:v>Dortmund,North Rhine-Westphalia,Germany</c:v>
                </c:pt>
                <c:pt idx="4">
                  <c:v>Dresden,Saxony,Germany</c:v>
                </c:pt>
                <c:pt idx="5">
                  <c:v>Dusseldorf,North Rhine-Westphalia,Germany</c:v>
                </c:pt>
                <c:pt idx="6">
                  <c:v>Essen,North Rhine-Westphalia,Germany</c:v>
                </c:pt>
                <c:pt idx="7">
                  <c:v>Frankfurt,Hesse,Germany</c:v>
                </c:pt>
                <c:pt idx="8">
                  <c:v>Hamburg,Hamburg,Germany</c:v>
                </c:pt>
                <c:pt idx="9">
                  <c:v>Hanover,Lower Saxony,Germany</c:v>
                </c:pt>
                <c:pt idx="10">
                  <c:v>Leipzig,Saxony,Germany</c:v>
                </c:pt>
                <c:pt idx="11">
                  <c:v>Munich,Bavaria,Germany</c:v>
                </c:pt>
                <c:pt idx="12">
                  <c:v>Munster,North Rhine-Westphalia,Germany</c:v>
                </c:pt>
                <c:pt idx="13">
                  <c:v>Nuremberg,Bavaria,Germany</c:v>
                </c:pt>
                <c:pt idx="14">
                  <c:v>Stuttgart,Baden-Wurttemberg,Germany</c:v>
                </c:pt>
              </c:strCache>
            </c:strRef>
          </c:cat>
          <c:val>
            <c:numRef>
              <c:f>'Geo-Report&gt;Conv.R&gt;Pivot'!$H$11:$H$26</c:f>
              <c:numCache>
                <c:formatCode>0.0%</c:formatCode>
                <c:ptCount val="15"/>
                <c:pt idx="0">
                  <c:v>3.8241708980249811E-2</c:v>
                </c:pt>
                <c:pt idx="1">
                  <c:v>0.40302933645979699</c:v>
                </c:pt>
                <c:pt idx="2">
                  <c:v>-0.2096268071276477</c:v>
                </c:pt>
                <c:pt idx="7">
                  <c:v>-0.18624298485331769</c:v>
                </c:pt>
                <c:pt idx="8">
                  <c:v>-4.126328675247215E-2</c:v>
                </c:pt>
                <c:pt idx="11">
                  <c:v>0.22998905162975536</c:v>
                </c:pt>
                <c:pt idx="14">
                  <c:v>0.1738678781713634</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50"/>
        <c:overlap val="5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vert="horz" anchor="ctr" anchorCtr="0"/>
          <a:lstStyle/>
          <a:p>
            <a:pPr algn="ctr">
              <a:defRPr lang="de-DE" sz="900" b="0" i="0" u="none" strike="noStrike" kern="1200" cap="none" spc="20" normalizeH="0" baseline="0">
                <a:solidFill>
                  <a:schemeClr val="tx1">
                    <a:lumMod val="65000"/>
                    <a:lumOff val="35000"/>
                  </a:schemeClr>
                </a:solidFill>
                <a:effectLst/>
                <a:latin typeface="+mj-lt"/>
                <a:ea typeface="+mn-ea"/>
                <a:cs typeface="+mn-cs"/>
              </a:defRPr>
            </a:pPr>
            <a:endParaRPr lang="de-DE"/>
          </a:p>
        </c:txPr>
        <c:crossAx val="428624432"/>
        <c:crosses val="autoZero"/>
        <c:auto val="1"/>
        <c:lblAlgn val="ctr"/>
        <c:lblOffset val="4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vert="horz"/>
          <a:lstStyle/>
          <a:p>
            <a:pPr>
              <a:defRPr>
                <a:solidFill>
                  <a:schemeClr val="tx1">
                    <a:lumMod val="50000"/>
                    <a:lumOff val="50000"/>
                  </a:schemeClr>
                </a:solidFill>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9094008888744254"/>
          <c:y val="0.92208241539845492"/>
          <c:w val="0.60520434032509496"/>
          <c:h val="5.7480290885449772E-2"/>
        </c:manualLayout>
      </c:layout>
      <c:overlay val="0"/>
    </c:legend>
    <c:plotVisOnly val="1"/>
    <c:dispBlanksAs val="gap"/>
    <c:showDLblsOverMax val="0"/>
    <c:extLst/>
  </c:chart>
  <c:spPr>
    <a:noFill/>
    <a:ln w="9525" cap="flat" cmpd="sng" algn="ctr">
      <a:noFill/>
      <a:round/>
    </a:ln>
    <a:effectLst/>
  </c:spPr>
  <c:txPr>
    <a:bodyPr/>
    <a:lstStyle/>
    <a:p>
      <a:pPr>
        <a:defRPr sz="900"/>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[frogo-ad-analysis-example.xlsx]Weather-Report&gt;ROAS&gt;Pivot!PivotTable5</c:name>
    <c:fmtId val="36"/>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rgbClr val="58B6C0"/>
          </a:solidFill>
          <a:ln>
            <a:noFill/>
          </a:ln>
          <a:effectLst/>
        </c:spPr>
        <c:marker>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58B6C0"/>
          </a:solidFill>
          <a:ln>
            <a:noFill/>
          </a:ln>
          <a:effectLst/>
        </c:spPr>
      </c:pivotFmt>
      <c:pivotFmt>
        <c:idx val="21"/>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3"/>
        <c:spPr>
          <a:pattFill prst="narVert">
            <a:fgClr>
              <a:schemeClr val="accent1"/>
            </a:fgClr>
            <a:bgClr>
              <a:schemeClr val="accent1">
                <a:lumMod val="20000"/>
                <a:lumOff val="80000"/>
              </a:schemeClr>
            </a:bgClr>
          </a:pattFill>
          <a:ln>
            <a:noFill/>
          </a:ln>
          <a:effectLst>
            <a:innerShdw blurRad="114300">
              <a:schemeClr val="accent1"/>
            </a:inn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58B6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pivotFmt>
      <c:pivotFmt>
        <c:idx val="28"/>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50196"/>
            </a:srgbClr>
          </a:solidFill>
          <a:ln w="0">
            <a:solidFill>
              <a:schemeClr val="bg1">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440465536573963"/>
          <c:y val="1.4566249502412689E-2"/>
          <c:w val="0.593658527914528"/>
          <c:h val="0.8908812603616143"/>
        </c:manualLayout>
      </c:layout>
      <c:barChart>
        <c:barDir val="bar"/>
        <c:grouping val="clustered"/>
        <c:varyColors val="0"/>
        <c:ser>
          <c:idx val="0"/>
          <c:order val="0"/>
          <c:tx>
            <c:strRef>
              <c:f>'Weather-Report&gt;ROAS&gt;Pivot'!$AE$19</c:f>
              <c:strCache>
                <c:ptCount val="1"/>
                <c:pt idx="0">
                  <c:v>ROAS-Deviation </c:v>
                </c:pt>
              </c:strCache>
            </c:strRef>
          </c:tx>
          <c:spPr>
            <a:solidFill>
              <a:srgbClr val="79A6FF">
                <a:alpha val="50196"/>
              </a:srgbClr>
            </a:solidFill>
            <a:ln w="0">
              <a:solidFill>
                <a:schemeClr val="bg1">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'Weather-Report&gt;ROAS&gt;Pivot'!$AE$20:$AE$32</c:f>
              <c:numCache>
                <c:formatCode>0.0%</c:formatCode>
                <c:ptCount val="13"/>
                <c:pt idx="1">
                  <c:v>-7.4437947291032369E-2</c:v>
                </c:pt>
                <c:pt idx="2">
                  <c:v>-5.7920651891031794E-2</c:v>
                </c:pt>
                <c:pt idx="6">
                  <c:v>-0.22406322954205601</c:v>
                </c:pt>
                <c:pt idx="7">
                  <c:v>-0.13863871500310301</c:v>
                </c:pt>
                <c:pt idx="8">
                  <c:v>5.2475526817766571E-2</c:v>
                </c:pt>
                <c:pt idx="9">
                  <c:v>9.2565110998319405E-2</c:v>
                </c:pt>
                <c:pt idx="10">
                  <c:v>0.17765768534693799</c:v>
                </c:pt>
                <c:pt idx="11">
                  <c:v>-3.89648261836152E-2</c:v>
                </c:pt>
                <c:pt idx="12">
                  <c:v>0.19064026346900201</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glow>
                  </a:effectLst>
                </c14:spPr>
              </c14:invertSolidFillFmt>
            </c:ext>
            <c:ext xmlns:c16="http://schemas.microsoft.com/office/drawing/2014/chart" uri="{C3380CC4-5D6E-409C-BE32-E72D297353CC}">
              <c16:uniqueId val="{00000007-B057-4B6B-BD2A-1B584D8D2D29}"/>
            </c:ext>
          </c:extLst>
        </c:ser>
        <c:ser>
          <c:idx val="1"/>
          <c:order val="1"/>
          <c:tx>
            <c:strRef>
              <c:f>'Weather-Report&gt;ROAS&gt;Pivot'!$AF$19</c:f>
              <c:strCache>
                <c:ptCount val="1"/>
                <c:pt idx="0">
                  <c:v>ROAS-Dev.(Low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Pt>
            <c:idx val="8"/>
            <c:invertIfNegative val="1"/>
            <c:bubble3D val="0"/>
            <c:extLst>
              <c:ext xmlns:c16="http://schemas.microsoft.com/office/drawing/2014/chart" uri="{C3380CC4-5D6E-409C-BE32-E72D297353CC}">
                <c16:uniqueId val="{00000009-B057-4B6B-BD2A-1B584D8D2D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'Weather-Report&gt;ROAS&gt;Pivot'!$AD$20:$AD$32</c:f>
              <c:strCache>
                <c:ptCount val="13"/>
                <c:pt idx="0">
                  <c:v>other</c:v>
                </c:pt>
                <c:pt idx="1">
                  <c:v>heavy snow</c:v>
                </c:pt>
                <c:pt idx="2">
                  <c:v>light snow</c:v>
                </c:pt>
                <c:pt idx="3">
                  <c:v>heavy thunderstorm</c:v>
                </c:pt>
                <c:pt idx="4">
                  <c:v>light thunderstorm</c:v>
                </c:pt>
                <c:pt idx="5">
                  <c:v>heavy rain</c:v>
                </c:pt>
                <c:pt idx="6">
                  <c:v>rain</c:v>
                </c:pt>
                <c:pt idx="7">
                  <c:v>light rain</c:v>
                </c:pt>
                <c:pt idx="8">
                  <c:v>fog</c:v>
                </c:pt>
                <c:pt idx="9">
                  <c:v>cloudy</c:v>
                </c:pt>
                <c:pt idx="10">
                  <c:v>partly cloudy</c:v>
                </c:pt>
                <c:pt idx="11">
                  <c:v>mist</c:v>
                </c:pt>
                <c:pt idx="12">
                  <c:v>clear sky</c:v>
                </c:pt>
              </c:strCache>
            </c:strRef>
          </c:cat>
          <c:val>
            <c:numRef>
              <c:f>'Weather-Report&gt;ROAS&gt;Pivot'!$AF$20:$AF$32</c:f>
              <c:numCache>
                <c:formatCode>0.0%</c:formatCode>
                <c:ptCount val="13"/>
                <c:pt idx="0">
                  <c:v>0</c:v>
                </c:pt>
                <c:pt idx="3">
                  <c:v>-0.31762972975634002</c:v>
                </c:pt>
                <c:pt idx="4">
                  <c:v>-0.43942915916682801</c:v>
                </c:pt>
                <c:pt idx="5">
                  <c:v>-0.34627438477010603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A-B057-4B6B-BD2A-1B584D8D2D29}"/>
            </c:ext>
          </c:extLst>
        </c:ser>
        <c:dLbls>
          <c:showLegendKey val="0"/>
          <c:showVal val="0"/>
          <c:showCatName val="0"/>
          <c:showSerName val="0"/>
          <c:showPercent val="0"/>
          <c:showBubbleSize val="0"/>
        </c:dLbls>
        <c:gapWidth val="100"/>
        <c:overlap val="100"/>
        <c:axId val="428621480"/>
        <c:axId val="428624432"/>
      </c:barChart>
      <c:catAx>
        <c:axId val="428621480"/>
        <c:scaling>
          <c:orientation val="minMax"/>
        </c:scaling>
        <c:delete val="0"/>
        <c:axPos val="l"/>
        <c:numFmt formatCode="General" sourceLinked="1"/>
        <c:majorTickMark val="in"/>
        <c:minorTickMark val="none"/>
        <c:tickLblPos val="low"/>
        <c:spPr>
          <a:noFill/>
          <a:ln w="19050" cap="flat" cmpd="sng" algn="ctr">
            <a:solidFill>
              <a:schemeClr val="tx1">
                <a:lumMod val="25000"/>
                <a:lumOff val="75000"/>
              </a:schemeClr>
            </a:solidFill>
            <a:round/>
          </a:ln>
          <a:effectLst/>
        </c:spPr>
        <c:txPr>
          <a:bodyPr rot="0" spcFirstLastPara="1" vertOverflow="ellipsis" wrap="square" anchor="ctr" anchorCtr="1"/>
          <a:lstStyle/>
          <a:p>
            <a:pPr>
              <a:defRPr sz="1050" b="0" i="0" u="none" strike="noStrike" kern="1200" baseline="0">
                <a:solidFill>
                  <a:schemeClr val="tx1">
                    <a:lumMod val="50000"/>
                    <a:lumOff val="50000"/>
                  </a:schemeClr>
                </a:solidFill>
                <a:latin typeface="+mj-lt"/>
                <a:ea typeface="+mn-ea"/>
                <a:cs typeface="+mn-cs"/>
              </a:defRPr>
            </a:pPr>
            <a:endParaRPr lang="de-DE"/>
          </a:p>
        </c:txPr>
        <c:crossAx val="428624432"/>
        <c:crosses val="autoZero"/>
        <c:auto val="1"/>
        <c:lblAlgn val="ctr"/>
        <c:lblOffset val="500"/>
        <c:noMultiLvlLbl val="0"/>
      </c:catAx>
      <c:valAx>
        <c:axId val="4286244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428621480"/>
        <c:crosses val="autoZero"/>
        <c:crossBetween val="between"/>
      </c:valAx>
      <c:spPr>
        <a:ln w="0">
          <a:solidFill>
            <a:schemeClr val="bg1">
              <a:alpha val="0"/>
            </a:schemeClr>
          </a:solidFill>
        </a:ln>
        <a:effectLst/>
      </c:spPr>
    </c:plotArea>
    <c:legend>
      <c:legendPos val="b"/>
      <c:layout>
        <c:manualLayout>
          <c:xMode val="edge"/>
          <c:yMode val="edge"/>
          <c:x val="0.12435486954859119"/>
          <c:y val="0.96030834217416272"/>
          <c:w val="0.85283551476595232"/>
          <c:h val="2.9802906280719854E-2"/>
        </c:manualLayout>
      </c:layout>
      <c:overlay val="0"/>
      <c:txPr>
        <a:bodyPr/>
        <a:lstStyle/>
        <a:p>
          <a:pPr>
            <a:defRPr lang="de-DE"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[frogo-ad-analysis-example.xlsx]Weather-Report&gt;Conv.R&gt;Pivot!PivotTable1</c:name>
    <c:fmtId val="7"/>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7.0491034007002726E-2"/>
          <c:w val="0.87471475108633845"/>
          <c:h val="0.46347528264393306"/>
        </c:manualLayout>
      </c:layout>
      <c:barChart>
        <c:barDir val="col"/>
        <c:grouping val="clustered"/>
        <c:varyColors val="0"/>
        <c:ser>
          <c:idx val="0"/>
          <c:order val="0"/>
          <c:tx>
            <c:strRef>
              <c:f>'Weather-Report&gt;Conv.R&gt;Pivot'!$G$19</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'Weather-Report&gt;Conv.R&gt;Pivot'!$G$20:$G$26</c:f>
              <c:numCache>
                <c:formatCode>0.0%</c:formatCode>
                <c:ptCount val="6"/>
                <c:pt idx="0">
                  <c:v>8.3278967355681702E-2</c:v>
                </c:pt>
                <c:pt idx="1">
                  <c:v>0.128866874641476</c:v>
                </c:pt>
                <c:pt idx="2">
                  <c:v>-1.6385994866769948E-3</c:v>
                </c:pt>
                <c:pt idx="4">
                  <c:v>-4.2489633741304697E-2</c:v>
                </c:pt>
                <c:pt idx="5">
                  <c:v>-0.14597571992990199</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'Weather-Report&gt;Conv.R&gt;Pivot'!$H$19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'Weather-Report&gt;Conv.R&gt;Pivot'!$F$20:$F$26</c:f>
              <c:strCache>
                <c:ptCount val="6"/>
                <c:pt idx="0">
                  <c:v>cloudless (0-12%)</c:v>
                </c:pt>
                <c:pt idx="1">
                  <c:v>very slightly cloudy (12-25%)</c:v>
                </c:pt>
                <c:pt idx="2">
                  <c:v>slightly cloudy (25-50%)</c:v>
                </c:pt>
                <c:pt idx="3">
                  <c:v>cloudy (50-75%)</c:v>
                </c:pt>
                <c:pt idx="4">
                  <c:v>heavily clouded (75-87%)</c:v>
                </c:pt>
                <c:pt idx="5">
                  <c:v>overcast (87-100%)</c:v>
                </c:pt>
              </c:strCache>
            </c:strRef>
          </c:cat>
          <c:val>
            <c:numRef>
              <c:f>'Weather-Report&gt;Conv.R&gt;Pivot'!$H$20:$H$26</c:f>
              <c:numCache>
                <c:formatCode>0.0%</c:formatCode>
                <c:ptCount val="6"/>
                <c:pt idx="3">
                  <c:v>-3.4067407675089534E-2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[frogo-ad-analysis-example.xlsx]Weather-Report&gt;Conv.R&gt;Pivot!PivotTable3</c:name>
    <c:fmtId val="8"/>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198926911655633E-2"/>
          <c:y val="6.1748263778653695E-2"/>
          <c:w val="0.90778867548730657"/>
          <c:h val="0.50693158932429416"/>
        </c:manualLayout>
      </c:layout>
      <c:barChart>
        <c:barDir val="col"/>
        <c:grouping val="clustered"/>
        <c:varyColors val="0"/>
        <c:ser>
          <c:idx val="0"/>
          <c:order val="0"/>
          <c:tx>
            <c:strRef>
              <c:f>'Weather-Report&gt;Conv.R&gt;Pivot'!$S$19</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'Weather-Report&gt;Conv.R&gt;Pivot'!$R$20:$R$24</c:f>
              <c:strCache>
                <c:ptCount val="4"/>
                <c:pt idx="0">
                  <c:v>0-25% humidity</c:v>
                </c:pt>
                <c:pt idx="1">
                  <c:v>25-50% humidity</c:v>
                </c:pt>
                <c:pt idx="2">
                  <c:v>50-75% humidity</c:v>
                </c:pt>
                <c:pt idx="3">
                  <c:v>75-100% humidity</c:v>
                </c:pt>
              </c:strCache>
            </c:strRef>
          </c:cat>
          <c:val>
            <c:numRef>
              <c:f>'Weather-Report&gt;Conv.R&gt;Pivot'!$S$20:$S$24</c:f>
              <c:numCache>
                <c:formatCode>0.0%</c:formatCode>
                <c:ptCount val="4"/>
                <c:pt idx="1">
                  <c:v>6.530204642486015E-2</c:v>
                </c:pt>
                <c:pt idx="2">
                  <c:v>-3.3702498361104505E-3</c:v>
                </c:pt>
                <c:pt idx="3">
                  <c:v>-3.6578725733034112E-3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'Weather-Report&gt;Conv.R&gt;Pivot'!$T$19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'Weather-Report&gt;Conv.R&gt;Pivot'!$R$20:$R$24</c:f>
              <c:strCache>
                <c:ptCount val="4"/>
                <c:pt idx="0">
                  <c:v>0-25% humidity</c:v>
                </c:pt>
                <c:pt idx="1">
                  <c:v>25-50% humidity</c:v>
                </c:pt>
                <c:pt idx="2">
                  <c:v>50-75% humidity</c:v>
                </c:pt>
                <c:pt idx="3">
                  <c:v>75-100% humidity</c:v>
                </c:pt>
              </c:strCache>
            </c:strRef>
          </c:cat>
          <c:val>
            <c:numRef>
              <c:f>'Weather-Report&gt;Conv.R&gt;Pivot'!$T$20:$T$24</c:f>
              <c:numCache>
                <c:formatCode>0.0%</c:formatCode>
                <c:ptCount val="4"/>
                <c:pt idx="0">
                  <c:v>0.35729441592325273</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[frogo-ad-analysis-example.xlsx]Weather-Report&gt;Conv.R&gt;Pivot!PivotTable6</c:name>
    <c:fmtId val="11"/>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23037357075351"/>
          <c:y val="6.2042000986692589E-2"/>
          <c:w val="0.86051812584284226"/>
          <c:h val="0.46748170009381057"/>
        </c:manualLayout>
      </c:layout>
      <c:barChart>
        <c:barDir val="col"/>
        <c:grouping val="clustered"/>
        <c:varyColors val="0"/>
        <c:ser>
          <c:idx val="0"/>
          <c:order val="0"/>
          <c:tx>
            <c:strRef>
              <c:f>'Weather-Report&gt;Conv.R&gt;Pivot'!$AK$19</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'Weather-Report&gt;Conv.R&gt;Pivot'!$AK$20:$AK$25</c:f>
              <c:numCache>
                <c:formatCode>0.0%</c:formatCode>
                <c:ptCount val="5"/>
                <c:pt idx="1">
                  <c:v>-4.2873845124931399E-2</c:v>
                </c:pt>
                <c:pt idx="2">
                  <c:v>5.2956264367402001E-2</c:v>
                </c:pt>
                <c:pt idx="3">
                  <c:v>3.0427434778842799E-2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'Weather-Report&gt;Conv.R&gt;Pivot'!$AL$19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'Weather-Report&gt;Conv.R&gt;Pivot'!$AJ$20:$AJ$25</c:f>
              <c:strCache>
                <c:ptCount val="5"/>
                <c:pt idx="0">
                  <c:v>very low pressure, stormy</c:v>
                </c:pt>
                <c:pt idx="1">
                  <c:v>low pressure, rainy</c:v>
                </c:pt>
                <c:pt idx="2">
                  <c:v>normal pressure, variable</c:v>
                </c:pt>
                <c:pt idx="3">
                  <c:v>high pressure, sunny</c:v>
                </c:pt>
                <c:pt idx="4">
                  <c:v>very high pressure, very dry</c:v>
                </c:pt>
              </c:strCache>
            </c:strRef>
          </c:cat>
          <c:val>
            <c:numRef>
              <c:f>'Weather-Report&gt;Conv.R&gt;Pivot'!$AL$20:$AL$25</c:f>
              <c:numCache>
                <c:formatCode>0.0%</c:formatCode>
                <c:ptCount val="5"/>
                <c:pt idx="0">
                  <c:v>-0.14758798858187</c:v>
                </c:pt>
                <c:pt idx="4">
                  <c:v>0.164599816392065</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[frogo-ad-analysis-example.xlsx]Weather-Report&gt;Conv.R&gt;Pivot!PivotTable2</c:name>
    <c:fmtId val="2"/>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071930891653367E-2"/>
          <c:y val="6.3801063245975828E-2"/>
          <c:w val="0.87471475108633845"/>
          <c:h val="0.57710479557158101"/>
        </c:manualLayout>
      </c:layout>
      <c:barChart>
        <c:barDir val="col"/>
        <c:grouping val="clustered"/>
        <c:varyColors val="0"/>
        <c:ser>
          <c:idx val="0"/>
          <c:order val="0"/>
          <c:tx>
            <c:strRef>
              <c:f>'Weather-Report&gt;Conv.R&gt;Pivot'!$M$19:$M$20</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'Weather-Report&gt;Conv.R&gt;Pivot'!$M$21:$M$29</c:f>
              <c:numCache>
                <c:formatCode>0.0%</c:formatCode>
                <c:ptCount val="8"/>
                <c:pt idx="0">
                  <c:v>-0.18847986920255499</c:v>
                </c:pt>
                <c:pt idx="1">
                  <c:v>-4.0138651853322403E-2</c:v>
                </c:pt>
                <c:pt idx="2">
                  <c:v>-2.61251285848405E-2</c:v>
                </c:pt>
                <c:pt idx="3">
                  <c:v>1.8578708889027101E-2</c:v>
                </c:pt>
                <c:pt idx="4">
                  <c:v>0.12216746795780301</c:v>
                </c:pt>
                <c:pt idx="5">
                  <c:v>0.19239847362789</c:v>
                </c:pt>
                <c:pt idx="6">
                  <c:v>0.11129568392674</c:v>
                </c:pt>
                <c:pt idx="7">
                  <c:v>6.8372615274590001E-2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'Weather-Report&gt;Conv.R&gt;Pivot'!$N$19:$N$20</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'Weather-Report&gt;Conv.R&gt;Pivot'!$L$21:$L$29</c:f>
              <c:strCache>
                <c:ptCount val="8"/>
                <c:pt idx="0">
                  <c:v>&lt;-5°</c:v>
                </c:pt>
                <c:pt idx="1">
                  <c:v>-5° to +5°</c:v>
                </c:pt>
                <c:pt idx="2">
                  <c:v>5° to +10°</c:v>
                </c:pt>
                <c:pt idx="3">
                  <c:v>10° to +15°</c:v>
                </c:pt>
                <c:pt idx="4">
                  <c:v>15° to +20°</c:v>
                </c:pt>
                <c:pt idx="5">
                  <c:v>20° to +25°</c:v>
                </c:pt>
                <c:pt idx="6">
                  <c:v>25° to +30°</c:v>
                </c:pt>
                <c:pt idx="7">
                  <c:v>&gt;=30°</c:v>
                </c:pt>
              </c:strCache>
            </c:strRef>
          </c:cat>
          <c:val>
            <c:numRef>
              <c:f>'Weather-Report&gt;Conv.R&gt;Pivot'!$N$21:$N$29</c:f>
              <c:numCache>
                <c:formatCode>0.0%</c:formatCode>
                <c:ptCount val="8"/>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[frogo-ad-analysis-example.xlsx]Weather-Report&gt;Conv.R&gt;Pivot!PivotTable4</c:name>
    <c:fmtId val="8"/>
  </c:pivotSource>
  <c:chart>
    <c:autoTitleDeleted val="1"/>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9A6FF">
              <a:alpha val="49804"/>
            </a:srgbClr>
          </a:solidFill>
          <a:ln w="0">
            <a:solidFill>
              <a:schemeClr val="tx1">
                <a:lumMod val="95000"/>
                <a:lumOff val="5000"/>
                <a:alpha val="0"/>
              </a:schemeClr>
            </a:solidFill>
          </a:ln>
          <a:effectLst>
            <a:glow rad="12700">
              <a:schemeClr val="accent2"/>
            </a:glow>
          </a:effectLst>
        </c:spPr>
        <c:marker>
          <c:symbol val="circle"/>
          <c:size val="6"/>
          <c:spPr>
            <a:solidFill>
              <a:schemeClr val="accent1">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9A6FF">
              <a:alpha val="15294"/>
            </a:srgbClr>
          </a:solidFill>
          <a:ln w="0">
            <a:solidFill>
              <a:schemeClr val="bg1">
                <a:alpha val="0"/>
              </a:schemeClr>
            </a:solidFill>
          </a:ln>
          <a:effectLst>
            <a:glow rad="12700">
              <a:schemeClr val="accent2">
                <a:alpha val="15000"/>
              </a:schemeClr>
            </a:glow>
          </a:effectLst>
        </c:spPr>
        <c:marker>
          <c:symbol val="circle"/>
          <c:size val="6"/>
          <c:spPr>
            <a:solidFill>
              <a:schemeClr val="accent2">
                <a:alpha val="70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9A6FF">
              <a:alpha val="49804"/>
            </a:srgbClr>
          </a:solidFill>
          <a:ln w="0">
            <a:solidFill>
              <a:schemeClr val="tx1">
                <a:lumMod val="95000"/>
                <a:lumOff val="5000"/>
                <a:alpha val="0"/>
              </a:schemeClr>
            </a:solidFill>
          </a:ln>
          <a:effectLst>
            <a:glow rad="12700">
              <a:schemeClr val="accent2"/>
            </a:glow>
          </a:effectLst>
        </c:spPr>
      </c:pivotFmt>
      <c:pivotFmt>
        <c:idx val="29"/>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9A6FF">
              <a:alpha val="49804"/>
            </a:srgbClr>
          </a:solidFill>
          <a:ln w="0">
            <a:solidFill>
              <a:schemeClr val="tx1">
                <a:lumMod val="95000"/>
                <a:lumOff val="5000"/>
                <a:alpha val="0"/>
              </a:schemeClr>
            </a:solidFill>
          </a:ln>
          <a:effectLst>
            <a:glow rad="12700">
              <a:schemeClr val="accent2"/>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9A6FF">
              <a:alpha val="15294"/>
            </a:srgbClr>
          </a:solidFill>
          <a:ln w="0">
            <a:solidFill>
              <a:schemeClr val="bg1">
                <a:alpha val="0"/>
              </a:schemeClr>
            </a:solidFill>
          </a:ln>
          <a:effectLst>
            <a:glow rad="12700">
              <a:schemeClr val="accent2">
                <a:alpha val="1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722428201378917E-2"/>
          <c:y val="6.1211844314717066E-2"/>
          <c:w val="0.92126517544506692"/>
          <c:h val="0.43936625346991587"/>
        </c:manualLayout>
      </c:layout>
      <c:barChart>
        <c:barDir val="col"/>
        <c:grouping val="clustered"/>
        <c:varyColors val="0"/>
        <c:ser>
          <c:idx val="0"/>
          <c:order val="0"/>
          <c:tx>
            <c:strRef>
              <c:f>'Weather-Report&gt;Conv.R&gt;Pivot'!$Y$19</c:f>
              <c:strCache>
                <c:ptCount val="1"/>
                <c:pt idx="0">
                  <c:v>Conversion-Rate-Deviation </c:v>
                </c:pt>
              </c:strCache>
            </c:strRef>
          </c:tx>
          <c:spPr>
            <a:solidFill>
              <a:srgbClr val="79A6FF">
                <a:alpha val="49804"/>
              </a:srgbClr>
            </a:solidFill>
            <a:ln w="0">
              <a:solidFill>
                <a:schemeClr val="tx1">
                  <a:lumMod val="95000"/>
                  <a:lumOff val="5000"/>
                  <a:alpha val="0"/>
                </a:schemeClr>
              </a:solidFill>
            </a:ln>
            <a:effectLst>
              <a:glow rad="12700">
                <a:schemeClr val="accent2"/>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'Weather-Report&gt;Conv.R&gt;Pivot'!$X$20:$X$24</c:f>
              <c:strCache>
                <c:ptCount val="4"/>
                <c:pt idx="0">
                  <c:v>light breeze (&lt;11km/h)</c:v>
                </c:pt>
                <c:pt idx="1">
                  <c:v>moderate breeze (11-38km/h)</c:v>
                </c:pt>
                <c:pt idx="2">
                  <c:v>strong breeze (38-74km/h)</c:v>
                </c:pt>
                <c:pt idx="3">
                  <c:v>gale (&gt;74km/h)</c:v>
                </c:pt>
              </c:strCache>
            </c:strRef>
          </c:cat>
          <c:val>
            <c:numRef>
              <c:f>'Weather-Report&gt;Conv.R&gt;Pivot'!$Y$20:$Y$24</c:f>
              <c:numCache>
                <c:formatCode>0.0%</c:formatCode>
                <c:ptCount val="4"/>
                <c:pt idx="0">
                  <c:v>9.9093196205538497E-2</c:v>
                </c:pt>
                <c:pt idx="1">
                  <c:v>3.10753851972436E-2</c:v>
                </c:pt>
                <c:pt idx="2">
                  <c:v>-2.08015556270141E-2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tx1">
                        <a:lumMod val="95000"/>
                        <a:lumOff val="5000"/>
                        <a:alpha val="0"/>
                      </a:schemeClr>
                    </a:solidFill>
                  </a:ln>
                  <a:effectLst>
                    <a:glow rad="12700">
                      <a:schemeClr val="accent2"/>
                    </a:glow>
                  </a:effectLst>
                </c14:spPr>
              </c14:invertSolidFillFmt>
            </c:ext>
            <c:ext xmlns:c16="http://schemas.microsoft.com/office/drawing/2014/chart" uri="{C3380CC4-5D6E-409C-BE32-E72D297353CC}">
              <c16:uniqueId val="{00000001-2664-410E-9BD7-1EF9C83663FD}"/>
            </c:ext>
          </c:extLst>
        </c:ser>
        <c:ser>
          <c:idx val="1"/>
          <c:order val="1"/>
          <c:tx>
            <c:strRef>
              <c:f>'Weather-Report&gt;Conv.R&gt;Pivot'!$Z$19</c:f>
              <c:strCache>
                <c:ptCount val="1"/>
                <c:pt idx="0">
                  <c:v>Conversion-Rate-Dev.(Low Significance) </c:v>
                </c:pt>
              </c:strCache>
            </c:strRef>
          </c:tx>
          <c:spPr>
            <a:solidFill>
              <a:srgbClr val="79A6FF">
                <a:alpha val="15294"/>
              </a:srgbClr>
            </a:solidFill>
            <a:ln w="0">
              <a:solidFill>
                <a:schemeClr val="bg1">
                  <a:alpha val="0"/>
                </a:schemeClr>
              </a:solidFill>
            </a:ln>
            <a:effectLst>
              <a:glow rad="12700">
                <a:schemeClr val="accent2">
                  <a:alpha val="15000"/>
                </a:schemeClr>
              </a:glo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'Weather-Report&gt;Conv.R&gt;Pivot'!$X$20:$X$24</c:f>
              <c:strCache>
                <c:ptCount val="4"/>
                <c:pt idx="0">
                  <c:v>light breeze (&lt;11km/h)</c:v>
                </c:pt>
                <c:pt idx="1">
                  <c:v>moderate breeze (11-38km/h)</c:v>
                </c:pt>
                <c:pt idx="2">
                  <c:v>strong breeze (38-74km/h)</c:v>
                </c:pt>
                <c:pt idx="3">
                  <c:v>gale (&gt;74km/h)</c:v>
                </c:pt>
              </c:strCache>
            </c:strRef>
          </c:cat>
          <c:val>
            <c:numRef>
              <c:f>'Weather-Report&gt;Conv.R&gt;Pivot'!$Z$20:$Z$24</c:f>
              <c:numCache>
                <c:formatCode>0.0%</c:formatCode>
                <c:ptCount val="4"/>
                <c:pt idx="3">
                  <c:v>-7.9253335738305605E-2</c:v>
                </c:pt>
              </c:numCache>
            </c:numRef>
          </c:val>
          <c:extLst>
            <c:ext xmlns:c14="http://schemas.microsoft.com/office/drawing/2007/8/2/chart" uri="{6F2FDCE9-48DA-4B69-8628-5D25D57E5C99}">
              <c14:invertSolidFillFmt>
                <c14:spPr xmlns:c14="http://schemas.microsoft.com/office/drawing/2007/8/2/chart">
                  <a:solidFill>
                    <a:srgbClr val="FFFFFF"/>
                  </a:solidFill>
                  <a:ln w="0">
                    <a:solidFill>
                      <a:schemeClr val="bg1">
                        <a:alpha val="0"/>
                      </a:schemeClr>
                    </a:solidFill>
                  </a:ln>
                  <a:effectLst>
                    <a:glow rad="12700">
                      <a:schemeClr val="accent2">
                        <a:alpha val="15000"/>
                      </a:schemeClr>
                    </a:glow>
                  </a:effectLst>
                </c14:spPr>
              </c14:invertSolidFillFmt>
            </c:ext>
            <c:ext xmlns:c16="http://schemas.microsoft.com/office/drawing/2014/chart" uri="{C3380CC4-5D6E-409C-BE32-E72D297353CC}">
              <c16:uniqueId val="{00000003-2664-410E-9BD7-1EF9C83663FD}"/>
            </c:ext>
          </c:extLst>
        </c:ser>
        <c:dLbls>
          <c:dLblPos val="inEnd"/>
          <c:showLegendKey val="0"/>
          <c:showVal val="1"/>
          <c:showCatName val="0"/>
          <c:showSerName val="0"/>
          <c:showPercent val="0"/>
          <c:showBubbleSize val="0"/>
        </c:dLbls>
        <c:gapWidth val="50"/>
        <c:overlap val="50"/>
        <c:axId val="428621480"/>
        <c:axId val="428624432"/>
      </c:barChart>
      <c:catAx>
        <c:axId val="42862148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2700000" spcFirstLastPara="1" vertOverflow="ellipsis" wrap="square" anchor="ctr" anchorCtr="1"/>
          <a:lstStyle/>
          <a:p>
            <a:pPr>
              <a:defRPr sz="1050" b="1" i="0" u="none" strike="noStrike" kern="1200" cap="none" spc="20" normalizeH="0" baseline="0">
                <a:solidFill>
                  <a:schemeClr val="tx1">
                    <a:lumMod val="50000"/>
                    <a:lumOff val="50000"/>
                  </a:schemeClr>
                </a:solidFill>
                <a:latin typeface="+mj-lt"/>
                <a:ea typeface="+mn-ea"/>
                <a:cs typeface="+mn-cs"/>
              </a:defRPr>
            </a:pPr>
            <a:endParaRPr lang="de-DE"/>
          </a:p>
        </c:txPr>
        <c:crossAx val="428624432"/>
        <c:crosses val="autoZero"/>
        <c:auto val="1"/>
        <c:lblAlgn val="ctr"/>
        <c:lblOffset val="100"/>
        <c:noMultiLvlLbl val="0"/>
      </c:catAx>
      <c:valAx>
        <c:axId val="4286244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428621480"/>
        <c:crosses val="autoZero"/>
        <c:crossBetween val="between"/>
      </c:valAx>
      <c:spPr>
        <a:noFill/>
        <a:ln>
          <a:noFill/>
        </a:ln>
        <a:effectLst/>
      </c:spPr>
    </c:plotArea>
    <c:legend>
      <c:legendPos val="b"/>
      <c:layout>
        <c:manualLayout>
          <c:xMode val="edge"/>
          <c:yMode val="edge"/>
          <c:x val="4.8860183062438209E-3"/>
          <c:y val="0.92354478767077197"/>
          <c:w val="0.96766255949399327"/>
          <c:h val="5.4878432878816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plotSurface>
          <cx:spPr>
            <a:noFill/>
          </cx:spPr>
        </cx:plotSurface>
        <cx:series layoutId="regionMap" uniqueId="{6AFD74C1-6E2E-41B7-AC63-B799D95CDB31}">
          <cx:tx>
            <cx:txData>
              <cx:f>_xlchart.v5.2</cx:f>
              <cx:v>Conversion-Rate-Deviation </cx:v>
            </cx:txData>
          </cx:tx>
          <cx:spPr>
            <a:noFill/>
          </cx:spPr>
          <cx:dataLabels>
            <cx:txPr>
              <a:bodyPr spcFirstLastPara="1" vertOverflow="ellipsis" horzOverflow="overflow" wrap="square" lIns="0" tIns="0" rIns="0" bIns="0" anchor="ctr" anchorCtr="1"/>
              <a:lstStyle/>
              <a:p>
                <a:pPr algn="ctr" rtl="0">
                  <a:defRPr sz="1000" b="0">
                    <a:solidFill>
                      <a:schemeClr val="tx1">
                        <a:lumMod val="65000"/>
                        <a:lumOff val="35000"/>
                      </a:schemeClr>
                    </a:solidFill>
                    <a:latin typeface="+mj-lt"/>
                  </a:defRPr>
                </a:pPr>
                <a:endParaRPr lang="de-DE" sz="1000" b="0" i="0" u="none" strike="noStrike" baseline="0">
                  <a:solidFill>
                    <a:schemeClr val="tx1">
                      <a:lumMod val="65000"/>
                      <a:lumOff val="35000"/>
                    </a:schemeClr>
                  </a:solidFill>
                  <a:latin typeface="+mj-lt"/>
                </a:endParaRPr>
              </a:p>
            </cx:txPr>
            <cx:visibility seriesName="0" categoryName="0" value="1"/>
            <cx:separator>, </cx:separator>
          </cx:dataLabels>
          <cx:dataId val="0"/>
          <cx:layoutPr>
            <cx:regionLabelLayout val="showAll"/>
            <cx:geography viewedRegionType="countryRegion" cultureLanguage="de-DE" cultureRegion="DE" attribution="Unterstützt von Bing">
              <cx:geoCache provider="{E9337A44-BEBE-4D9F-B70C-5C5E7DAFC167}">
                <cx:binary>1HvZkt02tuWvOPR8KQPEXHF9Ixokz5xzSinphZHKTJHgBBIcwW/rt/6x3qnBZaVd7qqKckdIVshx
DocDYu1h7bU3//th+dtD9XTvflrqqun/9rD88iofhvZvP//cP+RP9X3/ujYPzvb20/D6wdY/20+f
zMPTz4/ufjZN9nOIMP35Ib93w9Py6n/+G+6WPdmTfbgfjG2uxifnr5/6sRr6Pzn2h4d+un+sTROb
fnDmYcC/vNo99f3Tf22fXH3f+Fc/PTWDGfytb59+efXdqa9++vnlDX/34z9VsL5hfIRrGXrNEcGS
CMoJEVLJVz9Vtsm+HlavEUGCSsIFQYoJRL799Pl9DZd/XlXz7bs/Ws7nxdw/PjpYPzzU5////brv
lg5fJ69+erBjMzzvWwZb+Mur+GkcAIrqvnl89ZPpbfTlcGSfVx/D+fC4P3+/77/7AjbgxSm/gebl
bv2/Dv0OGX3/+NQEd6Mbhqf645PL/vMoUfmaERUyEhIqAadnGL5HCSCiWDCMlOSheoHS1xX+n//9
6xL/dcT+6B4v0NN3PyJ67ql+av5ZyP5CM9rd1x/Hv8J4GHnNKJXgvCHDlFOlvjMejF6jkDAhuEI4
pJ8Pf4kuX138y7r+dYv5+kCvvncYcPLdj2gm99O9M/f/rJ18H5D+LACDaysIvUpxKUWIPkfY37g2
xq8plvQ58uKQfQPhCzL63j+5fyP4frvupfu+/wFxOXt6KKun5tlzgrfWtbauYU/+8zCBEwkBvoGQ
xEIKjMLvnSh8zQRWOBScMRTKZx/7rRP98TK/nfPP581/dJ8XUJ69/QGh1E+uMn8FdIAN0DREJJJM
ke8JDiavKYS/kIgwlETRb5B89bDPS/r23T8P05dH+V3k0z8kvXFAvb542F/gViEQTMVwyAkNBXBM
/L1bQepiIeWMEilpCND91qn031f27cC/ANFvL37hPlr/gO5zsvOT++nmfrGN/0uAElyEHDMEaAn0
OwaKeQi8kwILpVAxfMPjixudm6fHJ9ffP+T907+Rr15c/gKs8/0PCNa5dUP+03Vumqfg7qkf2vy+
+ivYBQP6IJSAuAfJSSr2AjbxmvEQi1BKJZCiL2Gz7tHlTwaKG1jip3vIs99w/ef9DJ709zd5CeGP
WDh8Bu+5LA0u75/r6eZ++Avqc6peK0wEIwzK7xC/JO/iNRB2LJmkMiQcSfQigV0/w/dlkYDf+q/D
97sbvIDu+vIH9L6b+3v3vCn/+TAJcBEJyYpiyFuCALX4Lp/x1wpqeCUwkYAlxi/h+rawfx2nv1/5
AqCb0w8J0F+UxfBrxEICKgkFbwGf+h3dAH2FMhVSAmz/hS/d/Lv569cLX0Jz/sNCE/yvBjLW8J93
IAaEEBPMoRBmjD/Xxd85EJTDwD04RMIwpEqwl3XW163+urx/x40+c5Rfr3+BWJwEN7c/ImggoD71
s8mCna36AXLCX4AcfY0lflYgQxaqUClgE78RMtRrAdUz44gBuvDfS43y5ndL/DfQ+4N7vEDw5kcU
n27z0UG34S8hiOi1QkSAn4VAEeHv96iBvyHQBJmUkmE45RsmX3j9bQ6SMizs3+GFv732BUa3PwJG
f9am+FKkfuHI3533rzZn8GscYgmxUEkogF9Ag0C5QFxBwgI5ir+A5ru2yT9ezx93Z767+LsH+P/S
j/nHIvuvQmp8P9wnn1tgv2nX/PnRb32eF5f+WSfty77tH395JUPQjiT/DX7Pt/lOjfi+FfbdRU/3
/fDLKxDanzk6/OEYuAdmcLsZCqtfXgnQFjn01xQXiGL0+UjzXCFCfw6/BkVRgKYIDToGy4DWTm/H
50PPXBNqNowYRUJgsINfO5CXtvKZbX7dkK+ff2rG+tKaZuhhNSIEftN+OfF5tQJ+F2EhQIYJCYKG
wbNJtQ/31+Dgz+f/F8mCvJx8qHSZ+sd14UnV5E2CJzwkIK7dzPl6N2Cc6kxGILc1UV/lPPF8fSy6
SelC1JMmNj9VjdrNdprjrg+vXPOxbYYwCpC7pgN71wb3aLVmI3InItYV58QvRZyRDXJ9tfGlDzSZ
/LsgfLuMVMV17YLNWqG3To1LlPHpUPO6ib3TY7EUm7zPgyhDpTgWlTu6rph1J6Z3zId6yKub0lUR
atZDZuCsdnjPhnTb1tWoXdDlO1TQqAnVbdYEmwGjZOTVkCw9PGBlq0APIsOH0rNA+0U9oAUPsam8
2RjkhaZ4M5NyjjoQFjddkVRoTSOJdrnrIjfng3ZpNcPjkD0geqcaOW+VEQlrmkCXVesSr6pbKgJ0
IdP2XVe5LubtVMdyRokdbKHbriF6QE+8n+FXUkT2w5gVejE97Ps4vF1SN28XkscircpoVcLrevU8
CtOaRuvcN3qYxjmuU1UkIW5GLVZ/qoZW11wNEVqWq5H5NTJ1IBKVx0E2kV3f1j4qQvzUrshGeblu
aB+E563BuqSZ0lL1ZTx7VetlaSISyOAQIjfrtQ2SIg8fyFzzbVXjJzl13W6Y0Rnxkm6l6OsoK8kD
N+yJinbS41h0eloHo/FavS2ol7py9UWGm0J3la/ijrrbfkaVzoKqicqckNjjadujINsIxVTERDHs
8uq2rntzHlYriseguLTOXuOyy5Oy10VfNhEvVLntzIG2bkNX3kbp3AWbZpFZRLCfE55mY2S5jCzl
fWQmVMW4Jx+EvWpFM8VsZkJ3FnMdNl7zujt0gF+d9/OmYmSKWKlMlLej011pItcGSAeM3baTK7Sn
4aYY6iBKwXRiak6+QMWmygevh3o5DXwcNO/SROZdVDtvI1nu6rwJ9VyW+Z4PH8uxl9tQonehynHU
Mb+tSVZchEPb6CJQ47aUmdsV+FNbbCG6XGI6Ys2q0UaBsUSjWe3CpRyOPJta7VNOt70obpa6kQma
pyu0svUoSBotZvHah8PHoZouR9x2OsBr+RapVo+uq3UtwyHqGT2UQ5clZep0217lpBBn4XakG85m
ezIpugn5Ss9ZsFq9rmBnU1re8CB8T9AQCVI0sWv7U912uTY0bTYObCxaU+QiMwqhVeZLuCQA/20b
vuF1QWMw52I3VsVG2nr4SBiYjGlr7aZg0PUc5NtsVDe2rswhZLPfNCm+GQYfnmhXX3hD/c7K86zA
aNMWttulppRxMPGrqfVMV1lxrUp7YsSpDQ+JT9Z2l/v5vjdTs01Lq3TagSFSPHfg7LTSJQpXzeb5
fdOQncVjAzaBadyV7cH7oNlSsnLdgHFPVSe2mVnbDedjqclSywTC2I6u3cGJ4o7wZtJ1CZhyiME6
swGctBaVrvJPHEe+Cz5KMxS7MOB0s6YwooJJphtR4UQE/C4I6iqWAoIgr+VlhgN+SgsOtB+ChpJ7
MxkX42Wd9lNh56R3RHeQjc6CytptM7dtjNOhSJwcL6kKyliN4XYee3/wM3sUwuOjoFFKi/Ucq0zG
qxBbMdT4Mm+nStuxHSMf5J1Op2qbZod+DbzuUb5ouaz2UK21jzELLlNetUfZXDay4Zd+7Qq9AgeN
6nnIdFfUvTZrmW/TmdxBz6bVK6oLLby9mIbiTTAPXdI109GwIhpql+9hIqLSM+vNzTKxKV6HisRt
UT8FDDJOwNV0yMmngJfmvG4+zd1ax74Yr4Hs2gsHVmjnNKYqbPc0nyBYBzcjp7pdgulQEF0HTZr4
kkKCwGl2h3x7gTpBL8t6emeGh75ozcZmuYmgeXveVX0R5xF24QMEPnXGs/DgQqaDgmwLhdu4LsCR
ebuEkR8V36hlSgYITJuVexEREazakuoincabVIUumoitTyRA+c436o0huLusKrzNMdrbBqKVTFcI
LWSNDWG3aVnfgauw/UKrU9Eub0w5VPsAtW8N6dLD4qIKze66FVdhUHVnJas+znxBSYeLLR9cEHOJ
fMJscaUY29Gx5rrG5Zs0rbLjOmcPWH5MOUQL/oGmVaWBkbjEDbqn7AhRaYQmWhyMhB+R14YQvIPo
bEODI5q1PuHuTUc6qvN5ufPQQIUgacrIy3Cz5lSdVd2h9eS6nbN+L/yg4m4u9uM6vhW9dVqM8syn
9myhY/+mDqdC92sza4iD8YDkhV0g89qySnz9drZm0nwIA3AeO2tL60GndmBRh8o3fUN3y0RikqfB
Jus7cLOiukQpMzGqhzahGEKaDY7jAITEQJdXu7JuN33w1DAj7lI6zJBJqTurUhJsUDltakeR7qYz
YtoEbBuCIZnPR9Iw7avh/cAzk+T9lW/bNpqluV+X6patPE+KpnxktnpLSX5dlmjWtYBg0gbDnrUq
PTbe8P1SQoKYC79tx5Zo4upFF2jI9bxyuUdk7aOsSBcdRlsalukW84vFtZAeUrZPbW51upREl4s6
q02wlShFp7BxU1yWQdQBlTwnonubh52JnQ2fH3csz+bKr4d6DOPQc/AE6xoIDpZvPBoZpGKX4FF1
23z2ja56W0WdtdmGp7KN2sq5qJHhh5moR2RRGfFgWSMhpyzJRXVvwoXuaU3B+puZ7uYlvEMof8wb
umlKFRO/tslQT1dzaR6XobvMsTjz2fyOotruJlFVW7ol5DHtZgb8qDrSeU6yNrP7Jc2SMfCQJ8Vi
9wUiWex7cLK1vhjCJT/6/rTkjGvcMcjHXf8APHoX0ibdTR3p41zYJLDArlRNvYaAdyxTqaKSmhJs
UJ1ls/dxJtpCT3mhIhLSc4vT/iAYeJ5TvIzdcmTUD8DB2BxlUuI9l5ZEzi6tHloeRKNZz0drxIWl
wXvTULTvDT4aTy8opJGoGz7YMHd6UmLUY0bhl0J7VeB8m5teRf3ihusaSu94Rr3R0Ck68nQFP10h
SuK7brZFhIp0iHz5gJrlKqTmkUrbRFkfoGicu1kbaXcycDSa647Fyn8UCnZxzj2LG5UOB5O/cVXs
QnqfNpnOuZmBqqRHQtuzOW8WPS/jHsuJRSwtE9aGb8IcJaSVd7004LbtA7U8nkrFtnld7FBKt07w
O7GuV20niRa9C3fE54c5hKRoU6Ei6rpAI5WfjyMr4h6eK0hj3tdM5y19W1LnTo2ra92hauvG4Szo
03Lb+PCtrM0WLKyIQ4mXnfeXhoVIG0aBIZgUx14ZXffhAzYNSRxCVjO5nkgxxGOV5UB5lxPjcx3h
MJujara7Yl6GaCVhrqkvgjM61Bs3pfVh3VorsUZlW2qEYbpkjLvJQtBYP1gezkmqgPDZ3rCNX3Aa
ebOQuB+FjEbnP3RpOZ462b1t/RhGlpCzuVyNdgxgDkvVXoCicr60wA76HCLpMgHFa4nvIgTkWRce
nbVd8S4M61aD7kJOg3lXjVO/LbM1POFJ7KxB3XneqybGXhXRErKPeamKw7K0R5yiq7wUQJRZaGNG
5CcckM0MamnUK4iUIQJuzT24SIUrotUgJcTwAsWS3LB5OS1ipTdrH0Z4zUYdKkM2Q3ExdB2ECF9G
iJ4TBTtYBYPfQnjSge3ekDE9OhNuxi6NrWnZThHUa9qHLMLFWCQLeRumwWVXKiAUFfa6dKqOgamQ
qAzOpyztk2w9s0s16G6YHmFHb0Pjei1MOUYLVWUS8nrWqK2kRos51rN93+Hq1vX0gxvCj2oNHqc8
eBBDU2li/IeWnuoAs53n0ykoq2f+7o5LxU4DMXIzGnWzVmMbZXVTxcEyvic8vKgbl24C3KBjdYHC
heh2WtS+QiXQrxG9fy6votDI88CAj1ZYXOC5LeJ1zQoIHjKP1sLdZRU7ilZhsEYgQU3a2O1Kxqtw
hU+ufIcrE8Z+md02NYWmFniPCaD2mmcgENkiPuTS5ldoaA6d0HPdiJ1K57upFJe0fapcEw0LaSOg
e9MZG4cDBMsIRlfGvewbG3WVgJCYK93icTPSwcZoPswDkOFmnXZZKs5oR6+tTUmS580H06B0kw1d
ukNAvEEreKtstehycLHsln3qoQwjs2ahvG0cexiH+bG3bD+GptJNXn1qfZ8lMrCZ9uYjKAo2mfJQ
RXkRAljZlvc423kZgPVN5062zSmjMjFEjJdmaKNqEbuUrkVMm/EsnRmHIv5pHCt3gu29SWuomnlu
TrLjWTzngkVQY1RlT+M268a4bfPmzXPHc5ORKpLhlMZEVFyTDPhyPmRbW7v5SAd/sv0q9y2hcY3W
LAH/yPVoUKYnb/WICyjijwtDcocc1JFDSW+KMTO7Sjqv00xsAgE7V2et7o0bNn3JM21b1kb1yIB0
pf6qZf6IM3QOPLvZQ56KVdmfhSq4q6C6nEhoDyWZ3ru83y+rzM/6DHh8Ptlta9ATkKUBwGzTqAJC
SyyDSnMKYktUsHEV+kjW7n5O62yTBj7XPki3fLZHg4fsIg/zZGHmzVyv8mwqgw8LqDmxSlMeFcbI
Lc7crZfoYmrKrUVGxMzPNIFS62pJ7bhfgCCd+4YuCXXzbTFAhcF6RG6yypKb2UwbOhZnede4qGDk
fhVW7cWlUz44AjW8UvMM5Zv8JMjQHytF4mJFnzxgrUdaHI2ts9jwGSQgO8WDTfXUoz7iwstNteb2
NKE3vEHFNc8dOVspuzSOtVdEETislsNE5o1SMzqIouDbcZyFllWw61jWHSlZIA2aUCNDm7hiQKPB
zg9gfboNWpmwrM80ay+nFF9AJX0NufMuZeG9n6BuBB/fGxacVc6C2kGK95aXdkOxB82jKZYNlv0A
fgsFf11VN2M6Fttioh9XvBZJP3p0L9adA7KovezOssDl0WcLLBZ8vdTZFZ55mDTyBDOcqy4JZkl9
7NbFb2bcNHFYiPOmXczWYgt5aB27w4zqQxlWZEfSxkGsqKqdLYNMl/18JAtESjL7pKam3oQWZAa3
ZcsirheR0IA9lkb5a0bOEZY7cUUaDCypBEEC8+vWrlW8Pusi0yDOVQ8EqnY1jtqpdQc2w+IEZH4x
LeRYZO3VYOtDZVsTTQvVjAFfmPKm37TzAVEbh0G/ybjLdbuCQCDEJisCqYv2bWtbse+LDMpcn/pk
pGMWISDYGq3kCCVarmubumhmRk9kRadmwCqax8kmNR9PSAZQJtWiTnI6vStRedFUHvwFPWQ1+uTk
BHs0NsUZhRo28XlDIiMzoVvogURBOyaLyfRq5LGd+dniPDtLg+K6V/NmboekU/1ln65CmyXbgWxT
CZ9dMm5q3Vb9UTkQJSQ4ItCGypxTPuEISbebG0jhqEVzIqf0OE9bXkMhnTUzSEsFr6JZhDe0ACbe
pxw4eF5uFtw/LGTJDxB+L8e2CjY+D5KsHpyWVN2qkaZbFTblnZsNEJbd2trukNYQ67Jl3ZfFfVml
A0QhIjQPmxBErfXDRPAKZfjUJdICf5tbFMPCkxlY01mZ5uRZa/gQyoVd9B3u9dB365UD0S/qKalj
HKxLtPBV7uZSQKZhJSCDeNQ3S3GSZX/H+srGTe36ZGhadAscdu4jlSIap44FBwUKmy7N6HXVpukd
73hkegG0CvZ40yv7rqSnzuTBZb8MWUTLZWcXf5p7THXZNO40uMvcZqCtlg5of+CfQjqXO5/laby0
NADx685nrYzcMq3JBFFb1TyW06Ow9o6Cin1EOThPltYG6jUZvqGr2kAGtNHE2hTSWCq25dpc1v26
q1e873uQBTyZrmjo+GmmECVTbt7aplq3SqRxgKp206G8jmpOWyihJD5voPbOxrmMOqHafQfEL+sV
23WwOcIyoJtt+yYo8RQrB9WwCsTGlcMd9JudXtOw3WIVLAlQoAFK3lmeqglK4AoIxWbwaQxSK0lS
mRI9sewMGInayTK/gzmDdi948dbzRstC0NPcTElVFOIiBTlS93aXpnN5MIjKiIMZxCCUXpbzJlsF
WEVX7ZswPQcdrN62lbofCnqOaqqS0V+GNhcR5248pYaDvFA3x7bzeuZojkpb0ihf6oiT4FkbF1G4
4nf5KosEYgVI2XP6rsbkAHVtk0Ah7bdEliCcVyg8sInuc9x0yeILgMrV+zEIIfJjf1mB+jCiNoja
QjSbnPbgG429WAqlIiwrkOQhWjVzUB/ydih1H/BKY18Dy2EAF8uWTFMWHqSZgd+55SZIr9eQ9oe6
aUExIDOOP1P5IUBxG+IlXnurzrmbzgtLb2veiaRUS4LK4V3O2mM3BDnk1vGtkeRJVhCP8tJ9gqCt
Rxg27GSFtV3XT7WADSnqIbY3XJmzBg33ad19nCg5BSFwC68UmFJgbpHL3vVhfhxF1umWoXeknvIk
g5+KSAXBf+oGeBr/pu3zs7YpN3XqAt0EeVwR4GAmHxaQfxocV8K2WzWpJDVMt3QpNzxbXcTG5bYh
FdNyzWadG3PRlTKHmFKmesUgzaNpvBRUTyDRRblfqpiY/hFUBQjbEoWx41W49b59LgP4s+JaREI1
NMGrKU/Q7Dh34iOTDTvjKny/EDYegAqA9IJIpHgGYnNZHFvK2x1astjFHlojJ5WZw5qnx6kRaVKT
aWf76yXLx2MD4uJk5jBWUNBmbPUQH4t9OxqStI5eVBnDGxtCG2Jt3tK2ekt6iLFVbo9dW9+mrd25
rqKRNEsblwHOoW0yjVGw+gyYaa5dhbso6D/4tXwAXrjjzUgO8LbbaZrOcBeKfZniMeEFg6IThIil
nvNbIKBzUPaxyotUh71LzEqrKFxAT1dFcdEO6IZhKKPHGkOkBBZWLGBTJQOExk9oSfdemFHzVORR
N9VIe9XtkBxKKG25hR3W1QDr5Kaa48nR5xwTRLSH2NHYvo1pOhfx6E/DRA88S91t0wVH1GZARXK+
NSEboobTWQ8gLEA6CLQYqlOAepYMoruEhFoHQ5Sa6ZbC4+cGAKLtBagYZ6mnTSIo47GZF2habbCx
7k0jQNcNhmIv3QAivl0OFMx7scpuvckemLBH5wdzFMW8DR/GRT4F6/A252mTZHJtNORXTbxYIGMG
NWiNodFCtjvTHezcZaDqVo3mMxpBxhlW0C8M+C70D0qeTJX08eCG29SWLVBDKMy7jD/YfipjPKMG
eLFqE6lCruVcsniAbkiySttHKwayrPgyg1YlNoOb+ftgRVuT2lCHJlDbYVzLRDWT0wNoyKyELkov
16caN9kJ8wIEq/K+y4r+WrUlUOxaXbLgfT/V61XOB6g8UBXsgXF1tJ5iO0PMdSQgV3wBJ+xnrZbW
HlrZs+3QFl5n65LI0JWbruNIN56SiBh38vPA4jq/QGaF7k6QQVXRs/dSVfB02bjJM2gyeiBYkcEl
1gQouC451/Y5k6yhmmNoG40RZBN8gdjSQGX3hPjst7Rp8oNZTjYcydY3BDodaM4uDQLjBMLnV1BY
xo4cDLPHILjyot4AhYP5Wxe5NYNuWjiNwLgqLba5rXXQl8W7iRrdKdmeLb67mnqJDwvz0w703SWZ
Xd1pGTbNcRiC6xl0/KgQ0NohTN35tB816IPXMEf1JPE4HNG0nAFEKMlVDnlpGbesPIcm5eOat28a
YH8R90bG6bJM0VTNsI0oXgh/6yhr4lJk/aZCNu4q6FmMq7tZ5EcL7Pvqty9gfm0zf2k7P9jWOwPl
2IuP/3N+Pw1P3ec3Mn8953Nz/u+ftk/2ecKk/9OTzm42ty9PeB4d+PU28MNfRwmem/Xfffjd7MA/
mA748vbuPzj4z44OUCme3zr59b3c340O/MGLDF/mB75e+XV+gL6GPh4TivDneW6YF/g2PwBTOiGH
l5JgfgAKD/gHfu3b/MDzGxSCUwF2gIT8/A7Z1/kBGC0g8L2C4R8ilJTwesW3B/0OSHij+evn384P
EIxheLL9bn5AhiFRSMB7qgzD+6jo+/mBDsLC2sliiEBr22fVenA5HzVQhLZQIDZAm28aMI2WsXjn
fKY2Tu4rjj9mUz8BQdMI0qxei2cm5sN5b2oe5U35fzk4k+5IcS0I/yLOATGJLUPO6fQ81IZTZftJ
SCAxSQJ+/YvsRS+6u8rOBOnq3ogvhNmqy4l3F/9WTJlheukmWRnWn1cyHuVYR6eBcu80LmsRtOpJ
srpqeuhjW7MGB740x5qYk1MQmVYRunMNPTpHZ8l2PuUYwizsyab9gWwe5ANhO8n5ViZSQJ2c+E8N
nRxuisMgpg6b37LCDAmFl2k+fQx3VTTQk+NQHfyaTXujfkQERVS4vvJ9fOkoDIs53exZZJDS1jB5
ndAo5z+ra+pHwyBSriFZK9WwcmPJwef2j+hZV3gx+yth8WRt2haSwqaP4pJYMpfd5D41gSM9ZWGT
rz1H30Xck+hgncaTvKXEmHL1gtelbiC6RVERYdIt0ybaCudBC0RjAh2va45t45dCjF7luuzbY3MH
W2dRFTrE0HnpIVJoYGbfH3JfJ6zaTF+pWG4nk3n5EtK6tIspkSiP4CK9yV7RQ5DiM/Si3koWXfsu
hFPeApOImqZI+9bHOQDhgnc4uEaIdIG6TVBP3TjxRzFnORc6OPoqfSAGf24M1iEPPLxy/IwjBswO
/uBkijlen4SW810BKhOHYWpLeTng6e6Y63WhVtAAhO76ZOtyPM7S9+o37rydx+kfiFK7hriXeAs3
dCb9DJPengd8ahGZ/RotGnIV4vcepnR6X48rhqlhQ3OQoaFbpy6XGf4T5H/01uLgMN0c1brk04rv
LJOJApyB3i1lOwAv6P6KuY4xW5kkb1voQqtMnwdTszxlY1x5gwQpE1y8Nvk2EaumwIfSPxgJhIPi
nLT8tIQhOkosZctsepr6H5japY7s3Z2J32lqeKVSf0UfCVPwftpPvU8LCcdbSrQ5ca26HKqHKxtr
DeagcS9JHO0wtz8l0eLnpCY46ae8TdIbfDiWJ4an1aT/rrMIDqxN8cEFfzNQrU5xKuGFRMckGFo4
GG0+Tl14Xb27IGO3dyi3+0lRyLrfkwyeA6fngutZ5RFBx66XEI1B+st5LQovcZ+zgpBrWVtN7QCE
QIm/z113X1MpTMIV5l6Nb477Gj6tb942J2B7vWMl6i47ggN5ECnsua1tKj0pVZk+OTamvpB6gsTQ
lelIo0OLN5X3oVc0w5TmnK5J1WR+uXXmTxeCoFi3gECMnv8xFy47l3wG9fCTWh8y/pxGDxii8mYS
l4TjoFTWz0cyxxVvm3cp/L8sk10ee8Gvk3cLwpGl2Cj73+z1WxUIOFZRpg60M0Mp1rXewbn6XAPx
6xt0Fekc5QwYyR5i6P9IUyS2fR58cZKLmKA4DbbI/GSnaYbuNFOyCBgGFd+oL5Oqpyiwu8SKpjJD
vGtkO2JPRnVlg7eN0jIZQnNO+nYfo8HLA4YmpiYcnqeSOelce4Fx/evX6/wpNzQD1VRHEwib6KVZ
aVs0mpU2Nu9GtJ+DdNhVk/eKJg12IjZCsfSkYmq6gohQBU9Sto/FVwhbc0cT+SddBlU0QgBnWN5h
6Yd5QEa/JOmwuyNcxSQwPak4GPEzYOvrIF1yyKmy6El7GMPmO1aPv5pBLhHDUM7xbCsTig8btuuj
qdrRLud6DpY846kobTZ8jFvc5gBJoO8nGAaU/61IBzsfCk7ZOy+8b5H/9U3/GUiYppswj8zS/ZrK
bS8H+7IMmEOX0NpSSOwA5U14j9OTv/S7tRMYuuAqYKOb3zpL+zxhi3ecaLj3G5ASvIUxTdb1K9ug
aLTpheLDXJemIyUT6ZcJISOYfj2BKNwHyw/VcNA1r/8NG6qMyvRQQkN7YF1IK2dhlXuTZwqM4M9k
HediXr+zKA4PZsOLs2bJFxr28KBnIHOpXyx8gNHX12Op7yDXYtBOUn/5F/Ca7/S6/nV+khTbZj1Y
L9nOtjgWBcGslmVh5YnJPq72SfvjXIV1WucpH76DeXj3239NskxFmFizk1BGLHGYmoPopDt9ZZlI
jrEOoFWZLW+IrzDMrs05AHy2t0lvcj2gI47xUkWs1X6RLqmysD+yjPzzglmeJp9ujwq68KMN+ZMO
gneK4/eytk69LPH2arq4PWnkZUoLV6ObRu8YZNt44E7cgiyeLvAlca6IJSuAfJ2GEZbuUoc3w92L
9MU+VJv35fP5Sbd8D7KpL8MNWk3HZVHHfHjY5HjBAAfxM86+aJ3w0m/6ESjSaHZjwI/+OPCi6cMd
LFRzJB3YgSiDXhynXblQjNmw1oc985UqFog3tyWCqtcETzii0ASwleWuH6Z3jRdLezJdNrE+UL+X
TxMcdNfFZz8LojPPJvBOvoBCtn14g212Pl8ZXnnSQdmCPlsv22+68nIR3gvX8mJnvoOAkMLmbMKT
HwuHip9e1ea8QjdJVsk4fm4hzRQa5/ZqcNTYlY3HLZ363Gu2rpCgWiH72hma5XJb0vVPa4Lrgjxu
YcT2MblsuNDEdIVj4jg35N+YbmU/1uSQUO+sh9XPQ9GGRTuyv7E/YWdQ5ReDY8+mrcbRc9Bqu/fW
qMsArLNAAeXnSH5biwJPSHxB8pAXfk1++d90aAs4qkcXRM/Us2+NG66JVhhc+KE28pmELyv/YVhE
W213WAK8WsGWJRn/1UPtoZfDeNknNwE0Z1hg21HeDDcRR+dGkB1mXHvYXPybjb0t2RqCFBU7Nbin
ORyvW4f2r0ElWcfjAhezb63OLRDUZcMyMKPCuelvZeclTzXpvgzFSVuPlQvhQ/hecKVt/ZVl07Vf
/7mMHRzXj9MQwTfgh25xLF+C/rxAPZ3qGP9E1dCJZx2zW93GD12rb00oxkJntuzibY9bbk4bZI8g
Gj+bpr+4zIAh1SAzMBVqHOFwVi9y9LJSLvCwpNy+SawOQDDWxxq6cLnE3ZhrS3m5yZ6/hZirhQZV
M0LZLOdmxX7k6XiaGoeN2vcQogSNi6aN672GjSaMQxUUfC43QBGYxrvKNqtfxB8+CBmxZVhJlwgm
p07mSpC0GmBfqoCASvWdvK2jKze7rrfOn0XurJaHWrKyHxa6R09iQAymUzm2/XQMAv7cES4qDxmE
i2seUwk4eNyA0gEIDnNvKyfwKl3T7vzAgb20txFyQJj2EMoaNDRTBmc5ng7Wupd+W29QdYq6DgrS
qy+0PQ2+QZzlg8HT7TndWTm+GMKmfCKA7MgLXeAFRly8QiXg+GNYqRj25y05OmLfyCx2XWsfoDP8
pa1+JEB/BIQrynY8kDlb9D5u1ENrPk0X2bxJ0BA1Y/3Pi5fPZemuECVrgwHHwyyDTPR8iz1x7DId
VNksz5aqsZzbDhhUSv/Zzu6B+MBrvrvyQm/LBUb9UEba72GxmCOLZQOe6YVJt143IsIy1l5FHFCP
0DPf6DV3oagHGPppVN0p0ra5r5J2Pk8rllXIZGE5C8CZNK8qQYUOY6iEnbxID12Ysy8+Xf7XJ2Q8
dSEuWRJ1ES7RWlAIKr6nxTl2fTnTRV1Z6oGvZvxhU4daOXCtyxwUmemXErVEF/MovngMD8qijz1A
B/6YlhYGQc/TY6rgEBPincMhgAncRv9CNFCTtnnwJoR3qgU3X6tNbd7XD8C1deFWvBh0StfAhlcV
BU8uNk9d4t/Ywm/zRD8yBpwogksDJ/0yUvKlxp00+IU0xd+kDJJZ2jdV1gJiTcVz0217k77OMJIs
kM4gTh8935XGcPTCMZSqISmHzj14Gz8QCoIcmn7eWX2ifngG2lx25jMJzEGm4bnbui/K9OO9yYVK
csKdWYfJxpckGq5U8NvU2qchEjvbR+d5Sx/jEEj7vFshGCadf7vvf+bVOcev5DBryaYvIDde+9A+
BE7u6lA3uRBo9Dh9qIeuzmuaPDZKn4xMd7r1d3NhaFA4i/XLJp6nKj6Bm8cBPBwnBbF9YMEH/Nh3
G6KyecA+/LmiIb8N/nh1Got8hZblmQP12Q2M6knVRQb7dZ2H62TpgcGf3kDULhnGFB/nR7TtE4zf
sQf2KRXV5hwaWH4IIbWRQZ1tvJbtfMG2r1b7JecZilZyqjGBrvSwBF2hp/hCUNzQ+O9tpCEUwtiH
zQ4Fvop6/D9jHpreQO3/VGrO++QlQY32VyDqJC5RbKvFqjIW/QmVENumK2sYHtolgDNLDdAEpkIJ
diOv/aBovLaoE39fC/swdOPRgcBvZroDAJY3nYRVGJ0JW97u/7AlflZorsKaFB31wRhFaEmi072M
JCZ59T31SDaXGwkIuxmvlEXPrKOHyVePEY8+0bnDZ5hhfwL4l3mi5EMymRcaqr1vcVZ57IAKj9Pc
lZTb3f0Mc3dmzOtKyfgNBCyIvvCko/DEWrurR/HMYNhvDSYs+bG5P8KZvG5+QOw6Zwo03Xk0fFt3
gfQAItgcGjxFJ9U+YfrE490cx0VHgsJ0ODWcORD88uQzYV3uwrnwWlkNGoyrRDFL4T0z5C9cXUQ+
+A/PlunwO+Y8D/n/FPjuUcFFmvLEDscZMms4tRDIu2JRSdmS7r/vEA0KkjSG577DAjeVi5YcIObT
QOYXFKhHHaBscLTH1nxC/z5Ekh7uJ3sdbntf3tMgz+DYgAWJe0138XMy9BcZmpLK7ChVcvFZc/Px
jpBKOQwhVmM0V1ooEO/YCBMUnswctLNvAnTsgnMj8qLLGo8o0XWBoMWBMA0GKB7RnA5P04Kt4WXT
UwCdV7WwJO4El4nBaqty6PW5k3KnHT84U8OwAbN+NvJhMsG/zg2FlPRKsdRkg2dBOU5dfcbG3sFD
Pw2dv1/D4QqIoOr9rniLMK5TJ1TRO/m9/fMTr8utkJVr42OGo4rjODGiK6KYHbSJj03r7ylB39DV
BUy9AwGQbNhYUC5QhGCuw2NzQXhusNtkj8UEWsHHOkROAc7Lmnt9CnMhxEiKOgvQgLTQhsf6oLZ/
EUFvIa4siKokQE1q8LjbumDrrtPN/t6sGGYPnY3Rz9R5YE0VtEkZwz6c4IZI+IRMLX8DEDZ2Eaex
dlX6BJoRvSM61TdDjxHenZujak2x5xoJEWl+YbR7JI0+kfnTYvvd97dRt7qD4KbxQ70Yfyuu6AZE
yvf3HR5hr9WRb664q/aAonfRvO+wTIpEi+fQ9SeOMv4lO1PV22cdx7/EB1/v08emSf7UoHVW25Qa
p0Mfg7zBopHxiaT9xXfJMRHuYYLq1AymimyNXhQNi8K+xRIwcjyuJH0cnL8nKSjJecs5nOzJ2Ldp
Ds9ymD+dRkmEvtORC2cj1hls+0fEYwLkaFKoKIi5YHdgi8kavTOqXZ0V2bPAAGtm7JMAZweeLpZr
5U910c3+fqDJLhpRttpvQ1TJsuxq4OogonQAcfLfB0uwFsEGnUyoL55dCrBTED/gfcXgJkV1XxD3
etvVya7Da/UZGk6IXVFPD6N8WWZ6vvM8Tdi932vBisGXjMMVgaIrua9yKECkA+Pk5OtdCEooy4nG
6ZaAeUlQTnp7uO9F2KO56bF7Alus4MbxLl2j9/cyeq9nDd7rRNntfggYxK6aaTjWI14omlmv2wuU
sfvXJNC2HDcFmItS+K/3Gt6kMzIIeF6thCglkSiD2OZ4oYB8Me8aY5HgmwzzcFy3uIxMVEGt3N23
y8TUYxvZAyozpfhX/BDZo2K3BgAICiJPXhMJUXHzKoQMjtr6O4edlBj1vorod1nkv1llZ3/iz2zY
IK0pBjhhaUqGjjBCd+skIJb7yUgbIAeq3ncBYF6XxgCy4YD5bAe6E38FSJYcr6tAWcNTCz0wgfNb
Y8arTtHrdzFaDnRY9QyiDe+xnskHnaMz5PpdU4/HZg72ESdF0nk5Q4t714D8EcMItE9JPLT7Hp5Z
fGIZ9gmqsWzVvgF88t/vy6KKsuyAhbvzgVfgAb7+dzrBx06a4MPx6JlYfx/QpvLS+HRvY4bBPNSj
umNa71ovf8naV4k7r52+3KuxXO2OJOrdRfymefS7ent2p3qiDX2FJyJUmXjLyWZe1qSZcr7Nd7Ts
ThaeJV12QzO8IJ1/uW+nulbAD9k/Z89SR31BWvF8P66bZCs0+6Mneh31Bl7NocLgSQXeVxeDlwOX
tE7YhfVySsgDGQA4m4b90Jn+UgCp7r92NTwRGf+5f/m6V2Xko8xTKOCZxhDhFaFFlRr3r1ma7U1z
f4vmv4RSTZJXmjlUK6CxYFAvEaEFwdvrnH+r0+6LYNqSv7WZDrUzla9qRDj6d5nGICvjKvKjsxnQ
mKGrmCayB7f9PtXIJmAsnfQOGOM1ztoHDFpNjcON6hMMxheyTP9Yym8OVMHkzBlxGIQ2sAEB+ZeU
4n+A2M8CeLU8KFmiHv9bUiwpAfHvPUdyax8YS3+cOQ6u/4Oi+Ige6YUNwbdmoL1+5k2cBqYvkZde
GzT64D0eHeChSILiDKtNfs4SUbrEkg9AyQ5miT000H1wokyHgcFfxPdZrTlOXpbDOnjtJvXVtDjO
2uDDJMkjCt81YihZOPbr1jysC/lt6ui13vyb+GflXGHqvA4bul8iKkdPzSB2xkOviXPSWi+ulKcf
kQJiSLBR6N/YjhTN14LRqs0OS8+qoMfkoJREaVR7M5sHDeoOpNihbfvvNgsUzMr2OWbjTaklOU9b
iOweOBeJck9GBBU7jT694fYwZ31pPXMD0yjq6Om/czzGsOehAHhR+hIZ9JmDv8/QEgYEOYm2BZGi
E7TH7B4bndpv3NGyDzaHkyFQFo+RXhVeBa/17+zYqUlh+Ur00Om1E18bNP4edEekERh19BBDQBAe
m1ConyPn4cdDcG7rfErYoZ7U+7261uFcuSX9QZTs7BzSafh402Z3elDf04DVofhwCv2mIpHFKW3A
uwPk3w3xPVNL4B9ztq/zYR2ObA5PlCWXCdNKl9w7dODwSt7HEaSPhuHYpNu+DpNHf3U72bXf/ox4
zGovRGggLjgnsTDvTdUSxH8SOaUw8L29x1PEfoafTdcI2kJP0Cwu1rp+tE067TzVPfdzMBVKaAJ4
LHtCcfRg1OjPCGDOOvHj2twCjerZNss7XDAw8Inbh7NM0MOym4GykC9EV+g13/0Yn3ZZlyLL7P/+
+0GrhwlttPuBALUhUz9U7dKeN4Og7eLDwnH1gsRq9CZGjOo6BdAJ/AuBuZ3DQZVQs+62mCB/0np7
f/FvLpbnehj3Oq3gHlRhKG4Q6C6dU6UW82cm6qsK5gPJpNl3i3ddccbMiPzuSbsAzNFvYPO8Mui6
pkwUDISNoBy5t9Xi1PX6pC62YYQu3q840hBXixaTzxGeI5FDGbYg/wZCEDNojzo5WXIXEjCp1YPe
JdOxRr/YLbQYfvBsyik8dhA/5+6OtQ7Hgft7tqi9Z8ynROjw3lAqJAxcv/2PEozISNOxfbtsmI+7
UcNLDLZqGDqEQmuqEDvAnM4X+YVP8g8PmgTbDl1bWm36uwtJ0W8ImI049C/cBHgeUa13qcD5TlL/
1dU2PsyN2bXz+uUJpH+I48fGQUg0aMTqRSxH2U3vfFjMzUBe6rr6jIB3AmjMniwda2jiGToYEe/N
4n8tGZJKWsoOyRKU+3AMjiNIpCZcj34yJ8WMSb8DwxolcznwrCmVWewlSsHiQm+22zgdEJNscjVT
TCYg7Y/4oiHkkCuyr+BPEA8oeF0fgmhGjC/bLmKlye0ebvQQmSrikYFwa7sDb/S0t1l9RBQKILa0
S7WBU7He1u1ngJPF4sX/W3u3nvpskWDm6utK4bt0giJUO58EpOEqGznPvVT9ArXB0G2gtcdR/6fv
9Udnm0/BHYpttkESQ7S1aU0CZhmeHNTetxR/scOy2sRUEjVD6Clmr8EsSP4s9msUwZGDdgQJN1cI
hDRFnODUUYglc3/KoVGSIvYIAovsfV2GT5ds6DrTIwKrS0695METCHkmXqahySCpM9oiYcODGDfM
iZgIwgzeLyLvE0xVpFXw8xdCfjfhPdGEZ4U/+z+dCJ+negaLY9hjD5OiRZpwB9BP5IqEoKZ66FIU
adqEtbRs/d4W92a1p2/Sh5fLItAwqP7osSHxTZPDsR8i4czwTSnmckGafw01smxXMsGYvimQstAs
zvX0OwWzLUCJ2ioh0LFGNs2Vvw5D7loEXQhXc9FTai6Adjvz2Gt/OiKx3Reetz7g4tcyIYyUU836
CmkrRGRkdxym7DFsp71qEWlFFamR6QA9bqG+lL4yt3rTlZBec0y37LVv49dsVMOOIyZTdBzMQG+G
B3pPg07D9EdJshahwMB6kb3Xg7ESr1I2uO5gRl/WCtlji8qkCGfN91CmgBkg94ogK4zzeDz2Gbop
fJXcjewWcJB969SfAMJtpZmXP2uzwRwDbWNpWFiLchYk9qEZx+AmFZKVDTJSIXtuvAhHnShDk/24
dN2QtaaPybLsdb89rWbkFcRRUGOtureniBS0NdRCRV+YawCqwo4rPR4/L1afe9/PtwHAr6txTKG5
FYUiyZ9tHgvOnhJIjIdVMshVITaCC6Cx3D+9SXq0c8ieLeiEClxVIO/2bVJkjTpMU/303x9CqAE5
zfhIsTWSQGNoxpBaQNd7DGYD+drfEJoO2U+2GUjK9/FLjSfX6MdsoBocQHyXXstlBpAnBagvgnjD
sUV+wia+9zTyuVJt+DH/6YFX5QliKeVok2eQYAPyFN5vsIzDJZ099KcQS7Lgj3XLmONGCszYZjsF
2/32g5TdYBj6JQe2bzxpsL10e+be/A/Y8H4x9W8ieLkO4bg3IRCx1YXHiIL49AzwzfDIOqQa/DS+
6lUe7kmA0mfJc0L0e9wgJzUjtEs6ZHuyyCJXLn84RVSUDRMMuwhN2IpK10j7PgY4ncd2/CckXjwy
zm0xCsgH/mifHHdTGY0BTvOFln2Sb0t0TmvTQXlnjy6sWYnsAAQDvNoIgdqKSfK3nqNd3/UnMnXX
ZoZ+juwObFVozOBuOP1JWXaFR77mW6QfWydXXBaw/muQ5SjMMoHne0lwLcYT8j8YtRYoKMJA14hf
2mlCinaLX8UEqpdDvYu+aSRe004/BFt/Cz10MUmKQRC4TB7J7I3FtKI+NMyIeV9kGuK9hrLcp9Hv
RuvXYMumfOAGXYCkgAqEK7RBHqx9SwCB7NYsnQsG2hYaifyNVa8fDMM3N1vo5/YeG7SQd2O/GxHK
ih3kRDyaCZlohH7Z+ghV8RE3CNzaXnx4FJavfw+l3x/PVr/UPlyj2f+kUY8Ev8223RqM+ymMdljP
yPaIJqc6myqXdtNucLWCWAUlItpD/utxNYDGlQEQV7jq8WIVL227nu9+geg/BEOHtEic62Ms/2bD
/AGvMq/FDSHYuoqSbYPAr0E7DB0MPOZBg7PJieJIQOqzzpu5G17iZCQ4QM4klRX+nVXzivjnCKs0
4wT9F646KWsoYwhmclpx6r64tXtACxvynBvBORvpAzouvyAJgNVsaFneIAikBNdH5eoIfM7yjQTl
Wq3MtAXuBflKZJvmLG7OMRF+tWVQ/9oHFUBjRg/sHTqZ7lvaHeDqjFdYGeAoAUjufDLtUUEefFJ/
JzVOL2q308J5AHFqCM7QrtHbEAyr2Z0f6OPfCZCEi5BfVj5cfG84M+Ej0teKucKlM3f0a+4RvcdM
LNR0GIWeygWHVgFL7m1h9NHAcIJJgrFJTNDuLUIk8wI7xX8X3Wb2/ZTACjVPLews/MD5g3vRp04A
8taEmJL1kSq6fpQXQ5Y33KcJDh5SYJgNaSEbiPhsJE/Rasdyi2dejdvwByukyzdIoKe15YiyBDhg
0ww8OdF93tBUY6yCBgdvkJZI9JcKJvJZUIFrHtRwmQZ6gLuEU8DUskhTNHl2ap9WUM55qxQr0hlK
cOzS+ti6J5RVXGhiRqSbWVLFI24fQDL1GknvaY7P4bj9pUH6o2Mx584XlYhGvk8H8pFmxjutEe6T
wGUr98TOaYCt5m/2fw1CT0fqf7EgQ9LDrW/Qc/1yNLA2Y/WG370Vxo7/a5InijjPLpQrwoIrlksr
9JuKWH+KSPziNrNWPqr9NNSvWwDRu9wW0EBhdglx4UUpMwY/l3sQCUFaIDWEeKydj/jsfYkARVgQ
V1egK44aXA3O3iOAuQj25L6N5Z2Z2X4TCb+y5ZwXs71fttP/iMQ/4vqOX7cuGIwnDssx26CXoXKG
qR5wjwnO3/AUb9EZ/K7GBQjd+xOVxs+p4vCf9XaEcyavuGBleVxi/cC7lp7lZhgKKE9PpuVRgWxg
ehJt84PJHbcMpM3fcYnQTScIKwQAhZRP/8y4l6JUlE7I98tXOYrXcTOfrVCnLIRcRTCIq/ZaZ1CN
sm0mlfZahBxi8jFLoQ8tktoT4hBIoiMhUGPa7EKk6jYDzbvjb4ZHu3RQu83GUz727/EaPiiWfqnf
5AZmUWMoij49D/f1QVAbo3UqBApqvil+VR5Y+zDFRQWBAj8TLMtjvE0euJPwj9XZT6Nwu0aIaIX9
a5dTX4sKZesZ/X9pwBE79CMEDt/KMRgPDJNKpHdCsc8kRrcSCYnzxM+jZT4ivAaCapX7LkHFUa36
qR9YS37TuH11Fo7FgKkCZCUbS88JZIV5OhUwv96W+ZYgRWyyD94YyJfbhW4EZHHMy2gwAGiAQoV4
VBGCOf3y3beYDqNJ7KY5Qn7K/kfoD0FOKMHlHJD8BzMnMB4QsscjAPBSJeN0ZPWGSLKMb019abrY
z92A6BiifyA+evWspd4ecAcGwtEnnt6lj6DeQVtHyB32VeTq/polUM0beg01nBPc/VTEejxOawik
Gp14FowwPfAC+9pcQ47Qbjt1+7Z5wn0FYAAj1O3Y5zcFi0kq3Dakka0GqFUDH8eoPuvHFFspuIZw
Q2cyfQcpJFi0GAUcxpc1+2pmaK64lAMDIRWHep3+KpAnGmrsRW9QhPwWlwiYEO1k6H2o/3N3Jtt1
I1mW/ZccJ2KZwdBOX9+yp0hqgkVKFAx93359bqgyM9wlL/dV0xqEltzDJb7GYHbt3nP2KdXPj4wV
7DvrvOBWqrNuXdK620k3f6jpP6/zenpneHy0NcPlpJjQpcXtsfHNs2kdY5+Lfyj2oxC3wrcefA9D
Wdo4JrPStD8xAwdjEnEshKMa1m6JDRDPSwPcCYdGVT9RHwyr0ege/cSXGzecbnCHC16lmM/dxOfY
BBGynB81H8M6QvCyS8oIleVQbPwOMRI+xqe6sLeTYI2m82KBP/8nXIxgSruM2j9L9p1gMu3NaAiF
YNDk9tGXxsIn3zN8k5l5nIrp1k9yd9V8chtH8ZK0G6MZC65Vr6WD/CmT+3oaypvSk/Va4oR2JusE
5uAb+oRbN8/FahycdDdEFN9pqN4T07nLtTffONVRtsUOpsMM12napX7x6fdy3EaD/2SC18GUQsEl
OtpOccxdcMiKzxCpGR7V6k3HcvkWzIoF72N7tGi46UGojVcKC5FNr1b1vPba6DmHgHSgIbq44tMv
To7mCNHZJp1H7uQ+hXFRMS1kSH5r00Hdean/PezGTw+9yyHqJzhgclMuY5gKTs+57d5FrF67yrhH
R5HtvNK+icvqMATRSmHyncO3tLduKje/S7DXpJXaVTpfhVHHnJSmwFwTMXXHOsjoak7WfvSnL6FE
WdOJ/s7v5Ksc0/I4MlYz88oBlLayi+baze3VdMTL5If4Wzba/sjNkCUVXWIVfk7j7eJ35y64NrRO
VkYSe5jv1pHD9KGQXNVCNR58OncxD5FRhicNKijM0af5Oa8NQhUSXvQVU7iNDH0YhboxSuuRRXfV
y9UQIdFd+LkwROZ5I+vwXJiPIaC3RiORKsJrl3xrGFxYqXUe0vkH86wvy0lMTY9mgc82pqrzbGwg
Yi/eDGQrpqMPcSVRfzmTxHMbbDhAaGEEj/EUBcwH8aqFiAJiVSPnaQ/4U+7Teh+N8TNKNhymLKTA
R2hCz834jAx5zpsuWqcZs+sFz1b7CfwXmnwJOtuxKA+DKe9jZaqV1xQukzrvtm+yFBbQ8NS52lg5
pYce2Euj29krNzVzQ2SS6auJqniMe7lr0aRtAu766WEaeT7qJLBuM3yCglWI10ujNl531lcK9E9z
iHZ+Pcrbmj3V7Ziqtsn4dVYDzCqld6DlELsN1svQLX+QFmjUyx9cX7utqqfHsWzWXKxe2uLeqynw
bfY1G/RDJf0X5MctNk/wZb1k6t1MXoJlWh9rBmtVss2MZjMEziExXuxMPIsGLSMy08e2YlAUf4PB
lkFZUAFXiVR3V32RWUDTRNM1Qdfhgp1n9+eSikjQ4YqWgfbo201uerzfBjqMep6SCJ1TatirII8N
8FYOjvbMw6ZKCa9siDkTahzXeYg7aBJ1M4cby+Ir6KxhhBOxDEm94XYsngtb4mtc+gN+Y63MttOr
sayjDfOLJyMvUqAiPChJkC7CGBT3SXA1SzpIbfQ9yZwzAt6XPOwZHBWT3g5me48ld8slxeMttoc8
WIA5x7EebhHBcWTM0CJGRVM4m216mU/8+GI1WMWDMrOjLXlxfArmNrBQD5XdUowv7yUTaNIS10q3
ZUq7RtHvRwnr8ARoGydw+FrLeFP4Am1tGvV7uvusjwb7/bay+lcn80+OIS66RXZse8nzqIobR7NM
g87YBoZxG8b1l9I0ps3Usk3Cbvpq9crhKDPeadf33HfYLSZ1TVFO4Npla/TDU+KzKjrnq92y2SUg
3rjBFW/awdeJ031d1+oIL+cbfDncWCrcKezD6yQb5NZSdPDm2DxKgcJ2cod2y7dpmjCKKjnfN42O
MNQatzXEqaZjfu+XE7NnlwoGEg5ysvzTMxHoTM4e4TAlbXJwSo4j5I72Joz8cyasY86UUnMdb/BX
NniLa3ZtLOqJdcAapVBZMadYFtbUv8uOerXU4k516r3psTkVLkXi8nOWL9EsE4FygudSaP2FZWmX
xdeYPvudNnfJGCaHcXLevGIEhTNenDBcipHwWwgIDYX/ez5WT6UFIJNnDxnmd3909Cquhq/JjLIm
/AiBWVaaVkk3fcNEM61G+557+EVYFVN+0AwFq7BU8m75S7lb7lJT3Sx78YQkP3AxTKhiRHqDn6QN
n9uxPtgyjHBuPvY9HjphfPqYOjbUkWh0G0ouVm8/yHQ9eg09uuqEtS/tZnylwQYpA0TAHBe240wX
xZ8tlsX9H3+I2vuTQeiPhqs/+q/+P3V6fftjQOH/AJEXv9aSHvR/N3n9Car7b7Lsz8ih9598WHvJ
wvEwZGHG8nz5v3hY+1+eYzvm4u4SwpL2khrwP/Yu/ozjSP57iUTKxhf2bzys+y+UDFDM1GLH4s/b
/y/2LpOf/mdzlzAdT1qkTTguP0ct8Ng/wGFnN8hK1dL1Bj2DaT819a53kFqBa8DiORMsSfO0YY1N
5XX2u3kfp561muEGACkURzYDNK5mw1mVOleAddHBkjFngiGxN/iYC37+oxtBgurq4Xsyh83tXFmI
EgeaAsasjn/48P/Kr0YSw69vCK4yJ4z9EzRvLf//H96QO2C/NMJF2Vq678ZsBWd/+QVA28bzu1dG
yD1GNDfBZ8ZB57dBfwnCYrhwJaFD5cY9so7oELX+JW7C/kkUlK5B1VxajfR5SsFklRKBKrJkjPmF
9i4qrD20g8K7VN+y8lBph8PcCYdrFrEvIDve6z6fydv43zX2F2/T/f1tKlx5SsDLlwAl3V9MeQUs
YauvC+465WDj3K6MejsW2fe66eN9FNGTT61kTTfeODNctvZ2NYEg8jl9u8Ctb9s+vag8G6/tqA+y
9KebyBL6kVbdJbbnW8Tu8tAtl3CmQzSDS4dDVo95dkzpxJ0pcSGgVfWx8wIDyb3QH6W9z7ERoRW5
7TPboFQO7LM/1ViQC/FZ9qF8a2MHa1nZ53Dkwo3t5PlNg+cHyXo/+AWSOQMuqKtGTAptf27QQJVD
neCey39KSJzzGMAJs9MQq3/vODuojXL38x9Huh/c9RBlk8zjnb0hsxizdWyQpXFMlPMCPAi7iNkG
6sjjeGPQtl8bbYqxfrKSi530//1LJJv9339RS5jVL+tRmQ7ODnI+lyhG9csX1VpN2ZQOg7JRLZQy
xRwiLVN+fNSn8N0Ookvp/Gexea0dN8VnFM9nYVgtQI9YHWAJvGeTAKZjFsVNNXXhzusn8SCCSl37
xrkaMf1yb1kDkWH4a1BAEdiJLtqCuylWXtRA/kzUvHM5Ajf/8NZ+M4YKxbq2TIIObYI3zF8etXIo
BwwpmAdSQYXNZKCsVqOT3QyRG+x1JW0qrNrdj5bL3d0LJm8TZhREUivnZDRIosoymNeWFVX+Fnv8
hrFWtnc88zWbdHAjBltdRrNJL74xkYbyd4/P755WhOmm9BxT8NU43uKs/eMu0YsiraqJ2Um5EM2q
0Tn2VpzCoSwUEAwINTRvVwSc0VKeyvBsjyH3XFwnf/8y2Kt/WxwE1NlgSi0h8QD/svs2Ixy7TsRc
M+oKF0TaeytrQvstBwbljLMv8EQzaj9+N4m8wotX0pcpKbw899G377XR+yeqPPoky+9GWwf/53dg
Q7qN7B1vhaiixiEWVRscPRVCCUwCGUm9//RW/mIxuJbjCLjlDqYjtbzVP+y7TQ4qyixlsu4MwKHt
mPTnlqFkGsnTz3/olof65+/moqgPddFMMA1YI//+ZZ7ZM6Z4GTBAw9r9PCswqGyNoT7nSONgBST/
sI/+1ULgiefck7x637d/WQhl1yoPnnfGPJSGIQqQVWbLZNPHY0LzU4oNSOHvWS39YxYY1t6xuJcm
/3BmyWUP+JPDmgLB9dHoLHGulvXrZj7OAki5qlDnloG9mykVqfQlo2bHXrHPC1gfJryZyFwkCLgt
NHbCv1+J8vdtitSBJcTIAxAvrN8eiCnKunEBq4PptM9atgwvoQ5dIxyuzBOCMwyCDydWyX7yjfBM
ZxNA1HCPhFhBLy8fx1yPV8dGLFqF/VkMBROqzO+S6z+8zt8/Kqj4Cte761D6OO6yDP+wzHLV0Fos
x3StEVhspKHcay3NmbnZska66oIK099YbWdddPZYF1Kf/v4V/Pwk/vxlsU740bZtQfz3ft3QXUMm
OeIQWKX1QVoh9GJdrrUlviRpUr05cW7ScQcvXXTN8+Roc+tMhnm07W5leJm8uADMd4kHTzvIfXFp
PfzFFiTLrQjGYuuzy65mm75y3DoPoqnhhrm+dTTtpt3Z9s4pwTm5Pf77YCrH7c8DPesnl4lW8WIm
1rwSXOZuzNpFMDviqP+5DY8OyLe//xjM378Il+LDE6akM7HEXv35iwBrExZtgIPUi0+6chlgCfBv
4C1dAaO2vfo0qY92l55AYDbECYgnADvqWcrpPKd1enIZytBXCPsdh0B4FUiikmh0j22binUUaf8f
DmIq5l+eMZesXU5hQbHrWr++3nkSFkq29L8LprYSEVw+M7zUira2F/uvA4IWSLLFDbbUH3//YZHo
8fvP5kcCv+K8hOPx58/KySBv40VHBBV1/l7FA+KRWRkhkpoue+Il8zAJYgf+/qfKv3jLksLD8aVk
oQr7l6+oDeRIakS4/FhDrelSd7G3C0u4gqMPT6dwanGp8wy30uRv006BzEULe0bNvvJq4KYqa2Dd
2dG8GRt4d9xHHptzj1/tH05j8/ezw5U80ha3CU5jy/7l7GjzJmzHks9Hg+H7gM8JDhKxpdk5z7Gi
PVrY8JbHrLmPjbZbD4oRfm30+66v6OoKetNrM8Ohk0bzR+lUyXXsiB3oksaA0BS0j2Ie59Wo03/4
fP/iWwXPaJn07Uli/G0rqiQSvjxAwqQyke7CCMA1CKJr04Lrrc1MH+Z08P6p5vqtYnAE1b5PzcV2
bfLbPy+lzo3nGKYfOGVIqutEvnVMWAASjve+BuDoue46cwtJE9Rbw9VKiCjITgGeVVwPhEnkXnrX
ivgRCugHzEuM2S1uwyx4VWhGVm2Ff51mXh1jO4Vb9zP34B+eQ4dF/+vj4JhS+Iqi0V7C8txfHoeY
r6dFjQWQ0KJuJEvivh6R4XiRsevmmPPe0wiDtd6nKjKvPTj7yQIUCN9yDJtNOFfmBsOCUFm+tRbH
mgNyB3OpH2573IKbagouGnj0Wsts3pGjeFe2KkaU5VUb2rn5jqnX/TxzjbV7HH6F9FEPhsde5umu
sYxPGyVqLtFeO6h25gK2tN8+5KbtPTQWHXGAK3gJAdbnxwLvWyLxvjYB/khCCtqtCRxwPSMQMbJt
lc/tubOhKjjo1fccHCt05je0S5uz7F577B/bvrDMbdT73gaBoFpXzNaYQsy0VqGXonnOa8uk7aM/
G1zMRYO6FSwsd67QrbYtdCxnoCpx4/yWgbfV+LDvfOM8lMYlr569oGke77nKldtiKPMtT327Hhr8
IR7GKzHO2VEtCRgeN/MNhLoQSC8qSMG4GzX4SQTJQWNL2TCzok08OK9AZI0tkz57FbtbfAv5MeXH
1kk4nq1Z3o2GVT7m6/Q6INe8d4PYXYcKqJZhNi9K9EBWJqeBRGLswNvtkHvdFbELw1wWxQpOA8B9
y8DTIstTX2TjOu7uGwclEMRl5Bt10O0DpkHIz0S3ZXSH8L6EKSn9jFsjYAHDH1/ibPoY9dhD4e0A
CebxwFfLLuu+10iq6zE1t2MCF2lC8ODpnHH+aKtdc5r9pDpjcLwZU8R6YT+uHFgoNNMKczvlxrdk
GC9BW4xkmaTT1Svkuq6mjyY3o40hhzU4aBdFYUxHVaNUSOdVmyXRpouNct0SMAquAUrdjD8ZB8xo
BvrYjNFt5wlAXAmVOTUhzRbKmlVTNx76teNcC2QtFYSHWetzFCU4tOtXElNGXGn+984hDGMsgbuo
rEz2rP9ug9axXHckF5Bvg27BW2lfffqp95ARSoMfDY/HGWYaHetkui/qXuL/5y9oF/p4axcrVDsf
urRX9hgMp5mIGnvKN5GZpBB8cS5g3MQCnFovFaiHVd0FgFTpxJusveNg2zSHNyMkaAR6drMDc462
V9nLZbU52KBiQgtxvwaxv0Em+S2M+ex9nmSsTmkPgd7Bvix81HN82oC2aIfin9paHX8NUkx/PY0G
mPYx/5ZN1cEPY1yGzBX3dtedSpOn3OResjPmBANy2qOdbuloV3kDkLJOEAa32XCIuvuhjs5Ns8Rj
TDLbdlu70eahatp9BXlwX7rJY5fNkLZ0pjbpMTNpUxlJCc52zBC+QuGeTA8R/ugAaS4Zj6Zaod4a
fPQRIFKBeTLkl8P3DEHuCjILwp2t5PIPlQQVc8JKG7EepF3grVynWOQqdnZis8d+CZBsgVxYuGjA
4dS9sa0dCaPZF48qFzYFiiEReeN/yDRTPSMbnrT1LWh9FJfOd3qFWHk98YTrwlintqdXSZY4UCwD
puTY5PqUbyYo6seEDWYPG0McvflNyHFxH+cfzgIYL6HV2L41bjLUCfGiDvCsJthSbD7pfNJnJH2A
IqRgjcpkG0xHQqGCS2xUO59WDuIkBTSX6e/ahLe6jSwkoJkImHfJ9rtPB6LMIAwDk4Fel0MlTk5d
lD6ZxRFZ/FumgmGV9y6odryKoAiQuxjIGzEF6MhKmTi6zRbYUrWJauQUrZV+CZJ2FetSvdaK3xgs
3Iw5OYlriEiL9lu77BQFj+cctsdkRLljjEOyoQqxt9FUvk8lYp+oHHDEt4xBmi7b6WH+qvUPhGuL
XTCa1lUDwIHEkOhuaow72NTeqhIAUSqfqZU7GrDnqgMSHOsOVka1jlMOENMX06XWJkIN/B1c7sdV
a8cd50L0AAvoEuSejwbCfm3jyb3l+2UfnMfNqGlLunbyKoZckh/xlraNc1+SWEXsBZItA98nwFi1
gqLEfKsXL7NJXpUpIcJY/QwNw0BZnj4Yjg72sabfMhvJo2jREnsi/ZpF+bTzaGdW+lY/UY1+Zq7X
3I8Ye9ugPjR2JHduX8EA7yDbF/XMckpxAoQZZq8ir+uVpAfEjQJXc1rAqHVmXHbhaGUMxyF4NFb6
0tv3yh8xj4lswwz3CP+7OdZAm/uuhCrv65FRHFMLpiCPI7yCtVsR+hGj7ttmXfhNKyKnjD7rkPx/
tY0c82QDGRmJe4dtlsE64IPCRpEUQ+/Lby0nQWHSpd8tv1T39PdoKhoOMLHovVyWRtUhGJY5+JdO
2G86JC9HmRGGne7SgcfaKTu84ag8Ahpbla0Vru0hfNWyjhmjKHAcGKlsK79mzmBffNd757piYzdP
6k01Dqe0bnBv2OKGbSp7aAZsHSavqy7zNYCcS5kZLxqxJJftY0lPnP8MmRbI7TbxrQP0hwMT0Hld
W8O6TQYD3tborMqImrforUNelhGux+IqUzvbOagfsFw6l6QLir2s6aHOhbtXIWicGlSkT702KqwZ
WeQqRL3xSztVBhYB/j17xbvEVmlKHB6aKAJtgx+q8/ccudyxLQDUpNWCnETdXLabOC+3CervLQTP
msm19LbWHJHagNYesk9zG2JOZZlP5t6qEHxbjvkN8fKMotHHgD257sGkVcyDbD6T4cMon0fpEqWk
LrnLGhWTiZS3eDeNH2nbe+usQSuSTr3aDkzoNmOdNvR+vQcK1OssA87VFvHr4pTwl1eZdnZ2b0DH
UupSRqZ648RLt3lPQFhc9ZvBZW5rOVxiKAUhmOPM63L+LJ2+bakGHNrgNLl9uOenAeDuR90Xjzm3
mZXwOjTxHfZR9qxwG56KMn3NlXz8GfFCvlIY7ihHmIMe6h5gjhl/RpZ5sFPjPWyeR2HDlVCHqQSQ
yixdbjL8fVkaemubXXtl2phcg02rgYOhW0QRRZt4q0O2eZGcHWGKNZFObHfj2g7d4EEKkniIKpiQ
Gh+qkRVMiJC+M6vkKY9Z/wg3e/BQw6JVR9dNTeLrpFh30pwOZm2hApfht1YhN1FxdoAyBaObUeXk
BRfqNBzpmdo6TXlV4fDW152kt5Qew7rqNn1BbVrb4Xrs+U6bdtiJyKHuhE5XzS+dNR0GtDorObY/
Omv+8GONnodq0x4U8TaAeZNkQQQl2xGbN8cY03813IFdsy5GCfi+dG/9CjeMPejHuhMHr0xxg4kA
gzMWXKPy1Qu3xCcTe3fSYScsFSkCk3D2w7yN3fQt81EaZrnKV0jWrmo095lwu6vbBG/28kikpiSx
Zc73eLxR2NukOCVme9d3WYhZ1XnISb56SLzi2VpICzl1h2mKuyFeNKA28L/aA1pTztRJq6qm0B7K
6MAma2yLRE0PZI/0uykCOjEVd5nX+McYZ8UGUElwAt2Be0PvY6k22aTaR4MgvSYyGmhrNmI6K/a3
KjbekgRnUyEPgHkEVeacXpzaCUDHs8vRhVzHIvvRcV8fU3T3XCALXCDQKFDqIPzmCl08Snx2RVvu
6juavhC7IyPcTrLdDfxvFDWmNWN+GizrY5TGrYphXMka2HJ3DFTl4SABCWuzzcum/RFWa0fEnw27
tWhu8sTmWkM9aHbWntQ+hATiksjhwK3kzvKQ91ZPdkwYiwMpN22iPTkUK7x85yGTX+mJLRXaOzAk
uClfVO/eTwm1T58fTZN2DvJgKnhlPEyRvirEvp4gumZySiylcr4pbdPf+3kPnCnB/Jg791Q60X1F
XdWJXJ5wtrxwKUlA0uwMrlJouYmkgYN96pU/n/tMIhUDRuP4yVLQF/tBN1/ruCJHqcOLniBfpxX+
NNin1E7xkqVOtlFNbDw1OeDIxmZVBZ6J6GQGiswrLYo5PPo8072pN0OHgMCzA15vULzAiUGaZj5o
U15yTCV5hJvZlCvydNYFRhxdqPuikeEm8bxkbRHGcsil3HR07Dij3xi2orTolnQFWz8P/cZ0ohKh
fRlsusol4s/6RBb5IcSIX0oESEJiNa4LAzSGn1+5+aCyq/xqwaDeZza6LRH129nyIOPkZFcEzzwZ
0HYd8RYBp7GAIySm+WrxyWZUYhppzzoJ4mcoyDeD0UZbEd01lP70v4uDzq1h70zrMHzhbjnV1dcO
hXlEKmDbwgLvahJGWqs6kU+InAedCVYyRNbR/CX1rRdMTteqdM1VjhyRjdSGlqdObl1JMsBcxF+W
RDHCBbiErZAJ7sS5bBpOy9sogr8Dd1nT3Izq/VwB760XqHhmLqqrVJwMiIakF0q6FcaXhkkMkLy5
Do9dL54CNN6FHHwsUxm4ThP4BcLEjVHMXybT71deFuO08B9Kle0nCW7B0+Ul43Z34szdWWaDVzlP
uKEbWHdzij4Hc7Po8ef7ZfpeNcabnFHhZq31GRuQxxRrh30uKKyXxNffXIPPlfP6ZnIrCt8Od9oY
cvVY1FFG4hOYgui1Mww6oH4E9+LRdM3mwBX8USVEpWUZyVoamFGn+GrcMBrXwO/LNcz8bZg14ghq
/GFq2veov3J0Oz3iVisIwmNZjF/NWNIGihFt6sKHZGYAl8qJkNBfieip0CLia+9VgBE9aRFPNfWR
OMyHKjO5xlHqlwdSaL0tt04+vGQ4uOE50A1DuXAhzrV4IV0poTVGD15CQyk03ceJmfLBiZg+TC5x
q1UTgeBmk8lQdGHTGPWLtajbM6wLu6UVQxAnGRl2OoPewEpeTYmxYdcU3JTsmb+fhB5ST6Y4yzaa
xEVSpvr7xDEBfySJC54eNIU28V6Amk5WxCIA+s4DtqJg6Zkb/R0cAW1reMdZNJ8DXLPw6FWP1LDp
t9B0oY/6HowUsz82sL8N2svMi6Ov8E0+g5pqyQrEbTdYLFP9Uo+4H6n4l/AmfvGBEG7s1P0skmpr
PMx0dfdlgOiwoqvReWiWAbUOKwd5INZlMGwDpoIx7bAD9CddON2+agtIPd0msaeCUkmmZwHPBtoB
y8jIUYISLxjAAyx+pLIeT9pxNiHIvxVOXHc7auvNipkCz3DRqzT4UtGCRwbISTMkmBl0eiX2DqgE
cs0NNdyhFfjduj7tdl7euidEyTs3G/yj6oZr0pF4Mah1XMYOtwgEk6ozHQJUmzsLg2douHJHLCZG
bMN8iRL0lUYJqKobDBIAv3s1st4KsgBBOmA4rB5lcp2RmmG4+sJI8dUYa38jrKjceHb44FWW90Ta
5yawGapl9cdks7ci6IrXQUwmRtPkGx+d+KEYkRF2NXjzxDhWSw8pb4erzpATG3gNUazCSKoRSMU9
5kHQJ5bx0ORiU7Gzn9IBgDxeDCBH9Xc/pNnXucFXhea6T03svqnzPW/QLAw5b6uLw/sqDr+koxeR
hLVsZiMHVeYmYtuM3Vcj6NiI5HFypv08GmwDwRcQCdeuSPdI2s/Msj6oaUK8MMmXMq/ObZby7UDl
M5R+8SSTSW1Xl+ErA2WuvzbxUbgAtjhWcBs5WK7TqjTXI5uU6xf5BkHlMfbKD3oGx7DN6aO42bhB
Z8IhahBCVcF729aVh9Df5gMBabCLbCYEaedR77EpTiZEzqCgTY7mgYteCecvnJHTpIQlztlWJdyE
7TI/TtVyd6hpkUJI2ElCgdF3Y/VxbJDvA0ioZG7MXcWdwxfuPpdsWHok9VdbwOWKYIY2WsMgo/uX
2kZ2EJMiJZaKtA8Aqs4haz+xITbOGM6EMrZuLh8x/eO1h0XB9LSr10JQ8BEb8mVw9Y/WsV7oj+xb
2/zqm6CRLN9pyYXm8emBdDAc9TlPsu9p2O89h8adC+lqPSzKZyypq8bUaLisT/bURW/Hl4Zax7wV
3FjTSfioLeGuZtWXbiju85x5LcvD9xG14jHCfpnbD2bEO9FNc8wDjOpgNqI8+DSgEZJqgDjdhhNd
Gzgdtdme8smj0AmpcgR9i1Rh8gH0hq6kdglJael2Ld9HZXXMSV1nO47dwyArvfdl9aSMKEdiaYXn
Ho5kXWJTSYIWWpHVneHfgRrBXrWGGEcLIjJunfEamS5NpDTLtjGA56HLAfa1eC3siQJmmFyfpcbC
bIfmWMCTWQ1NRhg1bR7DfxhxkFVT8WB4Lprv6K3Otb7AdN06bbU3xwxlYEVyAWjPU4ao109IiHki
GYmfN1v3roQQR6d/LuzimJHzicAnXwdEFx+RtG/qUR0jRSpRENav3CljyLb4Ydqqfq5qtYoGZM+J
bq9zYHwo4C5INSGMtcR2iCGuV3ETFCsoVzXpzPhqXOD6jT7QE6+4j7fPFbex0h6ak1uQku3D3HJz
PJ2VKeifVGAK+hff8sWpJigiDIsNAHCaPZ04Zi1oG9cP9qnAPGha6Bm8IL4yjknWheaZSsl1bcv2
RdX6u2njYHGUAVxrcVYBTASQNEQXBVFxlvrGyJrHggwuw0ffFM/Pyi6uvpny9cNWuZmLplrDv9W7
YZBEEFlYJRHRqiyY6dY5PjBRFAuFU37LIYoc8L7uXHjRazRThE6BZKqSjS2AImCfyi/dSKkn6Ovm
skc4Q/bEnAMMxYvR7KE3XZwlXqISMFpnTF18Qbs0n2/bfOlI+sa3lloBCGXDzKZApdylw7rsl4IJ
o/gq9VPO4qp/FdcgJdDZBv7BrYyuAKGNkPzGjmjm+GzUyW07wzzXAxsRl3IG/P7CA12crk33YCS0
euwKvXKQcvXOcKxYEbPRBBOsoFJYaU3iHBCfZ3pZw4oIomkvBL6Xfs6+GcQUrKq8vTcsxm+FCYcO
fxyS5sRCh3vLo0idROi2Yv16Q+vtQcVlW6shZir6mLL5e8E3AHUJX0rl0amNrAjeuj0e4bjti2F+
cguDdhBGNSsgojftWRVmiMMD4zNXOO4FbRvE+0K8m0E+0xOUAY9TfKaNSY1EhhLjhHhjTLj4OkW/
dSz7B5Jud2L4mcU1etup8Es6sPhQAg2ljaCcfZLSTXSHOd3HDlwCg4k7ApzmStui2BNR8wGWLITv
M5/AvrM/u1a1HskN3UrH+87Fit3aUtc6jY197I/fGVNnj1OI3Blj6LopY44AkksZpNjmF7Lqph6A
eptipE2AZtDN9cBjlw+Qufhv0vSE2eXRbt1vHCJ0Eno9nV0TV/ZQP/eeB43MBJvPSIVeWsZU6XNh
FoHYebFIBzE0poo6/t4Yxlc1Dc3aCABIOM0Zw163D3kbfJConqzWnnfaQw7DOVexNXP1LnMaf4VN
ukkgaXSF4FtIw457hoxdiMO6IDrY7q3sLBHKj+bobBGAvONd5FIZXkeHFTcsuvWIQCA1BTy/U3bT
SWRAJNFyoD843EXgfQJJb5/muN/hQvFP7Gp7I9I/wkE/pNUyQ8+5BnqBKZl4NJ81FFfoAdUOOPRz
VLWnitQy0N6ANE0gex4yqEDP39Ppxq0z2PNpx9GXyX4VimwbOuXL4h8nPOmTDNiEV11RF4QcfBrZ
4UaCblqPhMKX7bp3GVkQprcI9y2U2h1VZs6OxFHd9sBI/PxzbghJCFCJT3QjgjJemqFk5XXJXanq
cqe0sc9nlOiwxOnmKtp9bWFfiATZEV8E1ajP/Y2seOn5+NK3FQPEVofQ1/6LvfPabR3YtuwXEWAx
81U52ZItp+0Xwt6BObOqSH79HfRB4zb6Dxo4L4Jl7yBLZFWtteYcE30YEdsIcWW/M5W/JT7mT2E0
b2XUHMgPjV+8MT7ZpF8ex/CP3zb8HtELrZ07A/+FbySeI+l8SGJwtg3vAd3G08R16/J5ZRPS+6wy
YZdo+9EcP32f0CBPGM5Kh4Db1TYsXF75+FUxKBadCY3CIDtZDnscZ79J0KUepnffBM7bYLmPVjR7
JwYZx4i7AT8QQscc84ufxZe0K/ELLEdVrJi4NQcWjLK/5on+F9gsUrUh+k2kB/LxoF5WEfMQ9T50
3N8ewhidJC9JILk5eFyDfgkIkhc0aQJKJh/WByCGfoPJON+wtoTw2jRk3rKLNyHZKaNHqxNmU+i1
ZJsGbcZUQu/IfyfP1iWess2Ce+N1NFpCvYWxK9eZKAp4UG1Irp5vbnRsP5vTYF00+1mTsF+2ujK3
btm/R3urTz7hYOm9kw6c/3Kld1maTOs+Ku/tSM63Q7uLGF/aECOQOc9t3uzcL4l2KtkCagNbpOET
jP1t4RFfOQ2LjTGhvyjkuKdUJJi7LQHLZAzzUT5xfXpy54YYqCN6Vxxoultl9ZBSbHhanVe+03F1
wOHB4a9czOiCAnwd1X8KesaHnqYxDgfMwlbT7OaBIYsBniulJZ7VXHqDoa6+h0UF6ipJD4ieKRuw
9qjK+vI50m2csmPDDTmusLi1NEPUh6tZ85VvLAzC7A9mebF2G61XfVOe6QVxVOwCNmSK4xlW2pqx
3JGs73ND/CrJTSkvReMwjSVJkSZu8iLPyfzE5bgVranWdoCLOwl+T31xRMldr6qMUojwiyTOSCkA
yuQWeKrqmWbxoJFeFMA9Z0KqghLTatQ7/7RjWduiaPlb3sEiFVOS5brtErpWGTgPyllJTbuyYG4C
wSd1kr+mQQxQP7i4dVZN3TPA6addmxsnAqToXQDznorsFAiaWb6dX1kOMFS7/tqsl5x6n6uyRxrg
L6lV2Poz3EluHEIXMN6dfvjt0m2mSRDOjDiNj5iypAyCN2lE16CKJBooE7wj2azIIDlRWaHYtmPs
rYtGMi8KUTvU/nBJ2G5TAwY8deUZpiP8Va6VkBP+mvcUyEq2gRn9mxjouaKHpac/YmAV6SwKh3HE
wFhR2nZEmTDLfrCKWONPLyAezu1HPcu3KLPPQZf+y0K86hNWKAkkwwtbfWzrXKyNttroEToicIm7
jrp67ScRVVvqY+OGvK6gkjGN5Izik/YdPozkEa0tzzxx06UYxjNul7ogpjLrgQEXT3ZnXUd64ytT
v0VOPJJohC0Tph4HAXiI4CTDLW3QcB/0JOyN9W/PzU4IArjVff+Soe6h8TTtZTDcFQfPqmAXn4m3
3tL4+PVFciWs0NHZB/niJGoUWn4ze0nr6Gny2q+0g1ubRT8ojBCiQoKDy3AsDPxUzIj8qZuqERRS
kjsbgmQ+3KlcSJ3Bb1VRjLuxOo4q/APNf+OK/r3rI7EtUuejYRXZWgNrUtRG1zayNhlldCyeiqIL
cN8BTRSkbxXqwLk4Tov3qAcBEtT/Omp/CFUvZjkjHcyqV1MRvZ3ifjSF90KY4QcyuVOjrJB4ahbm
qqfBrvAmEU8xPk34iyzch4dc0qojK+CBbJ2Val8gXsgVM1608zlmBd5OeFNQ0Zwnmlwgf2M8VdMS
xhoAU4isCXAQrJo8kH8HzLngnsJnK6NrZhflUUiVI7MY9nPMHa6N8p5Z3V/AzeaGCcG28519Qgrn
uu9NwiJyLjdYN2xh5SHsvQ5EFhY4gsfZoqGGh6SO+xNmJa5UDzr2l5tb5RaA9VkU5GViXMbZNpH9
mg9PKqqBzfBZ7YwIhnQNo6KffkobuCp1NLHsOGvf7pxlFIdoYOruwnxu8+LTrbrD0FevfZlvqDps
luPojLGbbI6O9y9IOXt0NV2dZSa1ksIPj02p3nxmArSKSjhIlWY5pBwYkSyCRlJQbqv0pQaCapYT
MsjqKYLpthKi/fIIdGV0ikDNdYl7SW1CPWoytLUF9j35oxh1YLHkGFXC6ZXNPfPUtlkiKkoKgYgK
wBDPXeQfMnq9nDQ8jn0j48LAvCjKPHdi15AGPsbKUnBl8KagOKE5OBW3uX9qRiogz39wq/KGDg5V
D6koDunI1AD7RPr7MDHbLdb8w2wyK5k4cFURDKymp2KkbxU6Bf03n3i4wj5Wrf8pBfVZJ+Yv11+y
E38HIZ2qRoD76fPpgjxm3FB1xuSG088ujOk17ibyahgctiq8yAg+iF40r45RPuajf7bj+p71zPND
mg6rIcofXNolgMTSE9m5lAuNXexqpraZDb8U025m89JqRawTnsCNwf9HquzZUfE+d+ivuX37plKv
w9fKdmaCWmaD+G/Gzn8zdlbmfzN2/pux89+Mnf9m7Px/lbHT+sXVx6ezhspogsGahg2J1Z11Q/kJ
kKw14TTl+PSvI0fiE6To4eQ2ShEqGFyxGiw919TeZC49TpcUoYy0Mh1dgQWiA28DspALgDVzIR+q
cVgSytG7OOWq8sN9nUw1gvsKK59zgHzxYELPu8q5PQC8ehok5ECd2/nJ7LqdGGaCXTrznC5B0SDu
qN3a6FQ2o7+JUubqUGBt2l40FMjpRe0Y3rPoc5zy4VSSbt8dzTR+aYfw2Sb2jSCGkP4qY49Ozod2
jlELTC40pPLcWBCN0F9N2XQNHIIWon7a48lrj6FB32zI3feS5j9xrzWaO3ISDm24jB2QAJaB3JZN
ar8Kq0Wl4lfJv7zZOZ78oG0J/xFLwlmPHNWULv/pkMRG8lswpqA7AaZEcmU1tLdubK2DMNJd5aMm
JeAIXQpHqw3xjWBA6NE2JDsyL0OYHLrR73EmT3Eqk1sNyHVX4gg+yGnv887+DTrxHHQkWURz/ywY
+j5Lm7SdwIEP/PPUNjy94HCopKLaIOnCROxdx3zUOe7QpozMm+N7/QNkvL3uG3GTy8N/vm8Dz/Pl
dO7sAFuOo0D2hI28QBc9xHNd0Roek7vbhsk9HMhCLD0r3be+7x44QSVi5VswARtYizg0p3DnLk/9
EWC6oej+EfJlWMRZgTgIwvyhm8nA/XkYfJpFgRPT9mYQdGnkK7A6jr1x0l/HNB3RCtrNMxr0xtF4
JcYgPhtRML9hRfuqrSp6/HlWIN5TURk/6cFcD4stJo/0FfmS85jSK3kJdJOTjSa9/c8PUyeujpn7
YFVOyKG2c++DN9d3CWNkeRI3hnMv2/yRaIoN2fHWs21H4tlsFkgbWDFTJMUx6utxnZS9s6/QZyBW
dcdbdy87pqE6nVbJAKwXF1P1izb4i9ItBIsmCnfSYG7JtDVZWwLAvcLjRJd0Mb0jV8ugGE8AbwGu
nvtlpvnzkMNDO/M995jB1vpxZIJuWRKNefh5+vNQSufB9ElR4EJagpartVe64Skc8DKvfsxjbWsw
hvaj37Buuyfrl+e5+ZOMwu7JDcJwn2lsX9avyTKv80ArFT3/B8Gk8O+zluyGJE8/UpN0xmBQ6DT6
5DaRzrjl9+53nqsLAjGYF9pJ860rJ39scXa89qL7lsszqKXhZvRCyNqzpmr2k7eSucJZ1UGEnDzw
ntBrLz/5eWj73jkXhXxHnfvHRMX2MkmaNCLw7Le2SKvNwOjvVjS633u9+RrFc7FWgUnp1XX1zqEp
sDQt3uogRmOGiW5NvHELFmur5zm8VjQUrnQPnKtz9UUdXjHLkSwC5oxeBoE/uLvss5d09nn05B8w
SbSQXRoXgJ5e0imBfOl3NdEgoFMhXJ1BisNhQZ05JcnOZzj6/PPQ5/WpGht61GYxPI89odUWSP4y
Glw8XIbzC6Y/TsDpE5Ogsavwsv7n2zkZij6KMdcwnzpRWLd0ohkVjnO1ViiiN3PIPYU+i9yaJWZo
xogBccnvXoPah72Uu8MbES+IF4ApEXe3Rj0eX9qqzD/C6AQaKDuadVu8ZU3VHRXGmWdjToGLISad
S4OBij82x8LTuzZ0s2fDj/xdIu2REWFDQiNDUvYEpDRoQvU6T/p34VbhP/q0HYFEdIBKtgDhq/MS
vbfCPEROau7pa956f2lWOJvQ6UEAQ5dEScCdhr3avdM8KRwh735WNte6GXdkVIozqSaM+X6+/Hmw
cwcz+lRgesjycD9G76S3Wneq/OTVGgNs3mZ0rQFX7spBq20R4F7WGhKNU12TRP9xyPE9B+TTbv1+
KE9NPfw2TWY9eU8CI5gB27pM8qUMPbl4VIjL9Id2Z3X1dHK0m12scdiXvnPr2VFv+ejZe/69/uBI
Le8oA1cGQJjCCWPA5DzkE7S+n6+qWv+pIRofvJ7UNj9v02+8WehKWVufSzsTJzWMPQGYdnwr6CAy
Hf8iJcj/Y4ZwZKG5FHcPWSIRTKba44jNDj/rsOUH5SnGNbbqzMLZVZi/t0YaP8adcp9xe8Y3FPx/
R8QrjzoZwm0cJjsDAR+4VFZoM1QeChB/zwC43BvEhq/TUaF4rc1o/7M46GVVmDUfIqP3nUCR45o0
2HFndE++2xErNob9CVwA+lIIQlblImIKcZbXdZp+RGaSghxr9d7wgGMDqvnlFjXB571FRGoz9ee4
bPqzvXyVtCnRRyK/xZT7zKqbX76fDHvk9s4OHKyEywdFJA+YI8pBm+gV7fL558H2nXcQyTRhlm/h
I+J2jpNNxtL3nz+Ai2HeB8bvPrKZpLJrQxTb68Hvr05U9FcvNQJC6py/0H5ORgkhneBkxtZp+joQ
EQ0DQT13RjxCfvD7s4EFfxN02cjpgMaQbkz72wQyipZJ/HFjBPRVmiNib53x5uTN/KgmJjNmWH+6
8LU2YTGqbZs5/worLDawW71w7Y6oOyIQ5ZvR7zzseOgbuyaiw87QbkdqTU8v135sTGU+VMuDldOr
Im+PLx0NOg2Lnv2fp2FJPAlzTQ9RBowUUs4SRtpVcVLuYrrym2dMaXAWOWDtDZsE2aojzPiH2gES
KrlbCKFXgR0yfltMyWqy0vPPH1HSLy6ph0qFy6H23umdvteB1X/XQf1Sg3tlCPDg2TK5204rDrZP
AFfoA36yERptZ5euzs8qh2YCPUW3Cxt0zE3ybA1VcbCR0xzSLlxwDbDE/P6mE7C6NMr1wDBZ95f/
fKlHtcvFaOOJTNCfyVy8lf4kDnPSjxtRk3spImFsqxJNMURv8VYYASst62Zuc8SqzHwf9v4zg4kM
FxizQzBHxXtPCDqNfUbHqQuYT1nefYK28Ij67yGMumbPeu2sYyuXN5f0I0024VkN+lAolxiDGl6e
bf4ys04+3gZujEePPQf0H1TnwSJPYe7HdbuwyxO9ZCq5JEkmxIj64fgGfLY65AUGa2EVrwhCDG3c
MmNyVlU1zbRiJWo/Ql23doVNO+T2u0kp3ozepb87MMGefIlEpicxomSkrwVH4lpbfx3My9vEs80z
anjzXDDu6IVTPipjLIlw5GSSQ9G3RvR2nuGJfR3L9PLzYBkkuSXpuM9YYhjuRP1uUtmHKDp2ObRw
dG/p+3N+hHLX0Fg3mVUaibMtsD6tWZr+EkPZ72edEr2Zs4G47nW2W6bPxP41CtxvX4BC7hZ1ugWR
5GkKqr1t6gfOq+Pe9vQ2Q5v8AOeMj451zkadq6XIXrt8OBAkJ34VMRBQw/TR4THm9Ue0iDodoi0W
8OYBj4B5rMfGPQRz0z+2iqh1t5jyl0QzEigK4T5WEp2tYYzvFfHD35Vj/eeL5TtGTRM0jbFqYOwT
uxkN4AF1V/hSJOOzxH6GWB2t5DBrWHsWzjxfkZjUl5b1Gnr8Dm0e3RHJ76aPzm2ajyatxLlXaFg8
WPofo2MeFXZRYiVQordVoB+6zH+XMaMXqoDxgfPtuJ/TTkIGI/msFMtNPBTufRQjO6Q4OW5vPBPT
8eZgGyOl1b/bZLGhS2MWUYq2uWHT+9Vn9D5TFb8MnjVcmwEfHFfh/ecBt8qTzg3nDK8pQF8YI8j+
fw6PPyfIn+8hmfQRHPxtlWiecHPiRoSq/zsnGtDLSfgaOj3sbBLCtOemb8miLA4F7zKbCDjWQfj2
LrGATnhLAaBYLh5zc/i2BOjfcEEW/DxEE3P2KRwJ7bFh8U2dt8vId8JZ17o3AwLPNqytsxCEBHST
T1SVl3XrikRI5kvlcJiWJUsYlXxg/XMxMJwSc7hoqahDmKM9JnEiHkI0OhHcmM9s7g9Jx8eyZebS
H4q+mjYpAvTPVoijVwAtL/tsPlYy/a7c+sHK2IVNpcTVCgyG1wkhwdkwPeKBDffTCLF/rCxzW3hy
In8IRD/i3ZigQU6WjZGM1wzoATeb5j+W2HA99PE3IA/DY6B7cgMEJ8ES2dFxMMFjWnIaKIQw+Uwd
IRnzAkPKuf6USJxDaaCc7Wuzfhi6tn5w23ZnOu10+nkmcnkKzSJ/mNo7bjH/lkkrejJ84z4i3rbS
0GcGMDNIdDNx68ok3hJ2Qszl8vTne6Fiy9BqMSVPC2+raKB3y2zgS8qVr8aaqr3j+SgLlofa8+qT
5hUkSQDjergaScvhDjXGeZKDQPXkCrSswXgOGwawLeysDThJ+4hmiGu/icDMN3Kq3nl7mIfX02ea
JS53aVEdI6UZhnoMk7W3uMO82kUEO/gvmacvtWx4J3vLQk+hyC8ukAoB/oofUjPP9CoYkuTBh0BW
9jolBhR3hSkqxJom4R6CbJ7O8vp7Y1rcsbm0Nm6DQMiog/KSNs5pxHPHTDK4DLOXg96dYWOm/YiZ
ptLlde7PEc7JN7vF2l2o6bO3MXfFjTcdE3d0nsBpvKbYViEPzCFmZuk9vpdhiGhCuAweZ9fTD+Sy
P05Dil1dero45JH/F0VitSNewCI9q/9AiIRko1DZDhEb5aqC6+/2s0msT0Sip8Qq3gUFTlZhW8S9
uY+hjOe/TuEy/R7j9JF3ZWA83poHLLC3ynfiB5i14KUjUW1rdBm7xCv8c4vDhFZNOK/QPE2f9sC0
Ppxsec2ZSF19lT07WsqvmghWMeXNpysUG3kQOM+jU4AcKabpUkW0JqLAtfbxhIAlGRrCauCW7God
yuvPV9B51DUJ5xdsaPpUt7BCfS+DCbCse/1s6UvZkQaZQ6dNHXCFnvoXZzz76QX8fF9p090nCaBE
psYwqmvkTGbNXJprCNIHKp+qx6j3f35kaBVuTZApONt96+QgxPshoxjLCvPzlZ3aag+J4a1v4un8
vw+zav7vp33uUkRK6D3/+SMp6qgmbCGILr2Kn5f280q9ZjLWSYLY5ucHMuUwKMSUnXUbnSHIqk9h
s07lGKyePCdP97E3E3XSDdNFeh0jftw8KKCmp7mIxqdybjd1K5NrNKgmXc9fdTu0T7HFz0fb5a00
yvXPH3QT7XIFW3BcfCs/BUDo1nZyaxnUg43mIa18RHH/+7xEARh6xdXADP8lAh/vQtv1T0NIgvio
+gZlLgqsOZnJCqv+mMJ5SVLst4ptdJda+hg4zi90Mpj1HbQpIFn9deZgjSdUlMuZVTp081VrpemO
5sHR8Ox7Nj65cfwkrUS99Mb4mU4Fu0WESrDdxWxoD74bfjBuN/bJuB0a34HDncV7oEbBmqBKybh6
3QC+P5TFKF4mCyjlwAC5LR2UcWPhEd5aX6hvlqNYRlmWV/NRaN75wKk/dTXCjaLuOMQDWWym14nV
GA/fNUmgzxVhRmu8LUecI8F2XRoIqlHupPh4DHk2a06LYYAY2kzn6GLDFbuEY0e5XeaQ/3iGkOqA
4fYt8pGawA8hljbl4KqJpsy7+Nb0WMUbAQzfou+XtHI+NxjrSjMlDxNRpTlCYQDE22+dJri23gzt
poZc68/vgTsCFbX3uZV1J9ps/2yTgbZTDCQEDPEbbHLBmj9CZ5VoKP0h39jx2DL470ZKCm83OGOI
AQdcPQil9UA/jthW7hhiQYdux+kGKXqCt9xgoJ0VJ+IMalpgmLmSqr5JUZ6Tni5laZX9trHaQxXn
377sbyUuaSMLr7Hdvqc4hJ9MgkWGUD0ELrEJaiHMsoXhhzBqIqtIk0WSSCpUtOomHPvI0hWqLXPJ
3LMxKPXIgCzOUZseiuwlm91T5YNljREILsX62mwn/ULheIsh6y3dMwyHpr47tRHuOpFi5jFCcziM
nD7i8eJmqJiwoAbndGbHcg1aaV0xbOfOQd4nC/shT987kg7bOaAvYaJOa01326fmpYLQ+ty2PrlG
BkK6wDvTh75KcuZXtQj0KSjZznHJQHecnC1L93J12qsoGdQm8oYSqK8yt20t/rbu3nORko3khF7q
sjrObcVIG97V1jebW18iiTbi4SHqu991n34Z2BvXMtbVwU3cJdI1DhAsj+m677zvMUuXQOeu26pJ
d/jPMmuTpzsUwETbROXveA7PsoFJjWuRajSOsDUkyALKnKtxtoJDEPzz1PSXDZ6WgeX+bb5IBPsY
6ZLhhaL33k3eQ2ESS5ZHyKgwv7IbOTNmrTajJPZ4lcRFxNAzcArcJD48tPPlJ+jPCYWn3o5i5pAf
d+MaQVF0RLCyNVr5p5Vm8zRmPf/gNJ1Rfqw5JgWYAdqexMm5Py1XUGVkJ6Pt/KMsUG9Wyj133P6o
bWMX3IKeSrWqgwTvtgy8lWghaeZiQjOOKGRxKr8G2noac3OJGm5/qWrK1rYAOuIMkdyg0a03kdxB
hw4eYSfCtZceni4r3FmN+TscaGkMoMa3VGBQNXN1wHpf7uY438pOPCZ8kFujTLJ1AFQEtwU8Ben2
X3kLjhAZO5qX+b2z6n1PHK4mULtyiwM6wxCRUeNsQ1ndXe32xzKLH3PVQlRRxKH3jrEzfSKhZvqp
m6ZwWBfVXViRTdwy+Y7R+AFf7EwQ8F539REEONv/AMHeLFW3GjOMqZGAEhyi/jIJ3YJHYBhP8dEZ
knKfGqQ0tGqcgaUl/yLsUickU9VG9hiGA11tVWLax9xE3kHRtqVBZ+9iPcCTGLD1FvZLMs7GyQy8
nVV3KGgSS269kVAOy6TIT91dQ4SgUsbeG0sA4QNB7+kY3dpGRIvrx0X2xsSEavVxCl6MiFPxHdIG
jvWwx/kXvk1alqu4wusVkM/thfIzNCnP+vDseA4I9R4DcJ2jbEHyvIExTagJsQZNERPQFCfHQhfp
Vgi4E6PP8WPsQFIXNSka1YTC2w3dcxDpL0QzOepd56mxG/Kp4pBZ04ALwRpQRwWKxPQhuBadkW6L
sqdyxRYgkV8RYIlMym6zAxRlIh8yFkRUXggA8S1n1SFgGWPF4HRJyOmmKLkgfGoSbpIJ/8AUD6RD
uMR+FmDApdplQONjS76p0KYfaPDbOuQeGG39GOXa2QjfHXdWZVXwnVIcj0tLX9XMhorexumt8WJ6
xUCFrEwWgRKPNU4bF20lXjmJQsmL81OimvbC8O5jmNR5Im9xZwzNV8Aspq1Y65Y9kSRxXjBu0zXL
R4zET1M8/yrz7ClP8KHJOTA4E3wPjscApyFny2/kd6RRXpdTRRCPv0fGfbeD9OQYcblRLtEe03DC
aYqidKLzDCMkPIedfMlL/wPQOShR9dIQWElyr4uSqPAZEw3NUzDP1nY2mEapsvlXRMU2y4xomwtl
sdBtWmPCbdhhtKAldCgriAOzS7xDMy3DEcqcOvWvg/YV7snW3AU5ZAqReUAdLCFuLvLYlYNRZU71
JfCycee7Fi4GJ9uHtcAHy7JMcW+wK+H0jGOKgardWm1UnEX6Z7IJ3DBwdKjKCJ7Ja9jaEbaPejZ5
5t1KVt5NugRsh1CMSevC1I8vcze5E0I4DsxVSI3TIWolvdlZOyjqked39rbx4vciQUMbB6+pwal0
pHfGbRKNxyrmQ+E41o9MS+vE+OwKjpNZiDPYye2/xF8XxWOTjNFDduao663BiyP+hnrL9vfctx0V
bYpnoiTRKHARgcFqNWnIMAhAb54GbYsgmBitVLTHnGRA7kVBY5wgK2no99ptu/feql4K6dwTcs4u
3NIIyAwbz2h8TUoxL3j6s6xQMLvZhGJvGh4qp2weOI+6+BjD/mhgpzKwLaLVXYal37bOOHJA2AHc
ISOO/PV3Y87NUysw6A2ZgvkRE5WiKxqZRVVu8SyTnEdcxa32gu0g0Me71vgdpuI5H4ZH5fbiSCTE
ZwfrWOahffAT8endLbBoN38Mjy5/7dRQk7LziKcZufnGb90nI7dW40LQLxsQFenFauacIFyuqb5L
tzatM9Lv3MVRj70ykeYNNsuh+Rq8zriyGeO+dGEBJCRyRYKyoOk8kjPByE43kK7WBtkyK0X01gzE
I7e+c4IT3ZJS2f/mVvqj8o88GLptYQA4jjUABZjXjwUiTqxy6ywiP30KexzApNxuy5p8TjcnV8sv
NgJt88YJpMldOJIkRzNU6/AfKaNkheH975x+Wo9OtGCfGAcplxYtXsdwIy2JnabvL6kkvqPzpMIs
p/4pVoMzYaeysRUAAZPpu47Rsxuk3E1kftSDtZ8r865dlikvioIFBuRvU0zx+Pk5r9kBCWWdWNs5
/kyU2fbeQJgXeiOKZAhjKyKzd3VeOefGyb6EwfYJtmcmPXJ2zI/BAnOROdcoS95wRGc7d4HzmE6/
Sfr8wNJvAJFnKORgVjNcjF7TzilDcJJ1cKKJKTAG6rVTxN0unbwUC2lymkL21QFjxJri93czBxjq
OibMaWB9IRcURGvJqwn3HgMWrEMPAniht0HGLNKA6MK4/lkTFsjMcxIrTkcB7II0fA3JsA1eGg7H
iAKTL1W4SJkz9aaj4lCV9XgsavUZ9MO6g+YbM9JZU161vBA051HpHJH+lMQ5AMdDJv6rkb9AWi7G
SX5nf47oiCiL2A/4RJ3VrFwDcSfYtJl1mLi3Us3RUaXznXgwuPtp+JEFxr+hmkldSgPwM1Cvoyyy
Dk0W/Jq8nJKrfCZddFHRppi/8uLY2cVVhf0/mruvCasnZsQo2rXnrqmNS+uBniiaX8CyD8qdCVch
hIYWs1iXDScPc3xWzTzseiLgi7ScMD2me1jSYocFoMS+h+ozF+LNT7yvFKX/ElVF40O9yhk8aRPb
HZoEehsyTtzLjIg1bjosMF0B43iqvwobA6fG7q9hoDQJBO1XorDO1YQAeDJOQXU02oCYc7+28InU
75Mvnlo8Iwpt5Xkgnxr2nqDyYJAZTnO3slqXj5JAnYAqAbppNG+szxlyH3shouQg5zNKgodeVdfW
8LCyeM0rZ5hdZAxM3pDM04ezYBuMr5Cz9MLr+0InYD07qfqODRy8pr/pnNRmAWeFPBbK6wAmRP3G
XM7EltvYT34V/Ar68jvW/TUtB9r35RDta8NnhlGYn974x6SvnAnvPRPYX+0w+O7qZgN294dt9aJb
uWhl45dA6OGI25DhgcYSNpMx6+Co7BUlqlHapLNNdwAKK2C3t4i9dp0FoJH0YBOXE99dHMSrzAUk
KHJE1FQqzYBFZYrKbKNt7e5qDs2FD/XEidG5doqwyoIbcJ7wO0RViacww0kyYFxSMVE8avD/iTk4
TbK4y8bCytK75CqOZ0FXEQt0DCYOyDfgHe/inXm/dpJp0ypjkwOBQXVouJzxQ5S+Vo1p1amdnRIU
MTKv223sNlu85HcjwGGHvYzpe48hlt4sJzcTPoGw15y3oJbUKWlA9A69TOlNQHgxPpx7GUIdMSKs
rHo8Y13Z8On/SkP4M6PMvgzZ7qMYuqCPIY3BwitDwa1PVHKr8ChkzfxNhTusomjm73fFyaPRS+If
H8g6QKdv4L510y894DvJ01PSd59DS73iG723ZRn5DeEnWDUQ55o2eQyHCzf33pf1L0vi3GKKekuD
4iskI2YlCNj05LybO0TuzCq+y7E9xbm89I4k17pXD1AwOCNb7X02nK1j1GjHhXqPcaOspiz6l87j
IU9YmwKLiwWfMXRx0ueadx06D5HFgT0RDgvleJHKiXeO7pe1+bdPwKdqLrNxNztaRZZVcahHVD7m
z40OL4UdnWYFrNOV9Uvv+m9lj9hnJqGMqSS++2J49QAilLST0t+0xz2kSRbUJ6N+a0bKmtZ5NSR4
h6mmXWKZei9CAmRIJ9iDDmFkFA81ApgVcYsuL7x6TqZJb9gfTvDCt61zDDknxXy6GxMRw2Ea5jdR
dtXOZJ/Eu2eXTxPzOu78bdOqcjUtCwhkmIyjgrOyO5LNiQLOdg3Oeph2MNjMAmtd5b4aCc5PWmir
cCAyuGXFvkiwlnYF19A3OaVNLZ3JcvGEFVg7HxxjGFYcbbv1EC85NX5zG0OCp9pWfjWJ8U5XoN1F
9Wgyc7X/eP4Lin2AA5JPCeOF2C6rRbVEybVp3K0l3rnFRlU5hMk6/YF26hU90Z9FbxNDlNhVtgsa
z8jXka/iLecNC/EERsZu9N5mKV/QdwBM86sXX5SXIomucct+5JvfdvLPj3uS3Tua50mZPOaMgYGQ
fPwPe+exYzuSZdlfScSc2UajblTm4Grt6rqcEC6phVGT39az+rFafJVV1ZEBVBfQ0xiEAy/8uvsV
pNmxc/Zem+l1T+D0pZftCY7FI/kri6knYlc63E4Yjub+jPepVZg44wq/W4W7GG6tZEDpQp9jJufo
5JK7enRn4AGit9Bv3VF8mHZzHXA7TJxNYnrGGoFDYQA7JQlDY5HlEDYA/3y4Wk06YW4Rc2DpH1rE
aCZhzLyyRl6p15tftGHKhW/gIvLjatFmHBwd5jRcSsRc+UXPfkMFmmv3Yc4miEanWBscBxa6PoHy
jjAjdsuM2OtV2fsvUuBQCCoMM6Vjrf3Jy2+oGw9p3p07Ze60jNSL1Nu7Dr3zsn/NKnEj+yBeQT66
gLMgrGdc0Vm6mh7OuAiOCMflfF1aHVZHW6M21OEASjdj7QMdsqxthpQkx5m0vuTmS8JiXLsGVBiV
kkbUjpbaUmbKCfmJo1eXyAYp5gTtbkyp3qkhR7zMpbfUx7cZMWPY9KbtASUjxeN1CvIvjCo0R+MO
81mqU+Aw328AdJmwvijG0m9rst71tLlyqIPFQDor3NKTTzIVSytOHpvDH17dCkIIV71Gm5ZkdW4z
AW5prH3rknIoKphfAFgrdSAKraPRM3O2uPM8vB23qdB+pvw+gWC57U2HtIQ+op/acMortZjMsUs5
ug1NArtbKGskWS83bp0y/2RYUK6sLnwIkC8GgMlZhKJ1M4XkWpI/tK/hrMS181y1yVuJfm9koLnK
HHnWR4bNLSqb/hxh2e17QELwlbx1VYC+cZEpiSENtxF2bBBzECHH0qfiCa+1Z5lLkXMjFp1DNWPf
S2mRutpCaQjd6Cny8+TYFFa5IVuadPLeoZuobiLP7xZGkI3rZOKCTE372Ps4OkYAJLnSPpmAlvz6
HTHXu9xrwrOyMj4Sn/048vsVND0mNmO6JP1xPUzccxQM+8kLmCdpLjPDpH0WWRGcUFOBsKJ6gTSo
z7wfa5DmQjEqB4l+a6M8OFgFbxMx0KzibTTHqz9FdKTW4EzyRTHzepT3GlbIbjk40MoerG/FTH/h
sLsSleVtUBgtxSTKjVaSsmZPNDsnD2N5xzQJ4ITOQyvv3RSoI8jGhr2uMIuXJFlrEURL7Htr1nh4
OYhOUz+L4KCx1+PD2km92ylcSMvE8TFZi9PkyvscaAIJ4942RFPB03ZIVAyMbo4jWOTQGSBIUDQj
9mHps13zbNX9M4Ev9arNHLH0kd9yhKEXMEa0tpTrfSF6AgujqiOn0fyQFeOVxl9JT1SeQO++lvnI
eLval/rY3RaVduj1s+LeScn3XjaTgG0336516w0H0RprS2/Zb9rwKRAH32we+4Grv0rVfPVeQpk9
WSGYtKZ2KuTIAnZlQmwnHp9uoeNMWlN8PRVNL+DQjhvLnl4CU9JZsP1N11r3jh6g7SP9ostAgbqi
O0yaOGpudcm1zlp4gvlxPHLkEnSpo74mfJASe8TaTEBPeJvZ4sPvOFOzXB24BdCCmu1Zb4t7KWRx
yrpgx9k8W9ACuNFV/G4ZismY1sxYnDtBgTY/24ZG5yFBqrBuPNLBcEOtCgZyF/jHIeZm7aPKqW08
l9BD12PDjRZDpQPGgmVqjY+945Kpy8KLSm0ZQ4NZ1ZIir00DFmo7NldWa51tbe7BDgV9ZPtaPWpx
jvWaghh4dXYSLUogre241IJhXXkW090B5HngAD7JknQXp81m/q+qk0usXHlOMOmvpiRBe4xMBXO7
vEMc5i4LQsyISbCYP25AgK3z0BwoJbm3pcWgcqBpScuE9TQhp7dviIZ1NMhdquZw4icbzm5b9LQE
1mo/eVysCwnSk80mxn/nzEOE8Ji5rw0Rt/uqBvkFymchtQA6qANO3Ai9c5waIYNlPmlaohtirpul
sHMsn5ngnXNFfjeZhEML152oYPFzlyHNCCdQHLpb9OxFVhibjnwlf2ouY9Ew5BUlaLH6uYAtv/aj
WVqkHZrGOcphWAcVL1IIqz3EujYdVG2gL5Vb12mCO9fluKgiSqyYvf7dtIybIWg55HZ34KirfWi4
R22uegGjT5sOi/lCa/pbb4jS9VSbO6cx20vEpRUrOutdA8k7EOFeN/WfcUJeo1vdctBEw65angLR
0CSyoQl7dBpks0yK4MuubR8GHsgUk/t9VTTVB3IQmnMxA6zpaJqudWixUrtBfqt7xvMMlCbgydTZ
dQzTGZYN6chY/iy+bKdG33V18lS7gXihAiTT0PNvK1u2F47x/Sn3qMzTKnliqCvOiTu4B28GCJn9
g2GV7xmBj4eh+oJUYyENqG9gCDPtEGAvoyAMTmb7IlNdO5mhOgOMtrdxHTJVKEsWb5msRcIS7BFp
uXCm2iG5COlMDHd9fCk6hjdhTTxTjLJ3pZdM2XOjOOf3ommSfZ50q4aZDidbsEOoZqftMMpiLQjq
Yl1ZhgHBO/UAlAGK57FIq28j7/LV4PZkYnoFjkmIfmtXeNcI1kmtMvYgU6t2wsU5gapk7fVUdoTM
P5SRuY1Mx9uoIdp6tB3LsbBuUkgdD9xbgGPrl0pDyZzSMNUJdyQarPgeWPaloHVh6TqTwJ7zQau1
CCPzgfXVZ4ysAotJKKgBkLsfSaueys47G92HU4pLjdk5GFX2YoNu4zjWc341i445t5rejYDOghlt
QCqNS9l0A+2Q7iBhCB8T6yls7PhgBYW9VGBXlk0RrIhHhEpRxCkOUUAeI4yo8SgQ8m86t9TXUV2t
h5FlRIyBs9LD8M6K4wcw5Pa2shF6Dhgi0oaGphPgrVZV9Wz3dbji7aTuTMqjpmZta3ms49B86AO4
CCMtBpPAckLOfjRqOZtD3VpOp5rp0LaQzk1ReZc+oCGsdwQvR5057QGa0B8GbQN1IQBV1lTXoTGp
P4nV3vY33mTk+64oXvtUrHW9lxcszHIlfqEuLWq7DjxLPHgrlitQsLogbK3GWRJk6jbx2uIJSuVb
sNINwJkcgxDA0mQOyomdoX0MHZLhQ64oztkfdgB3qpkP1yFLZaiTpmPL8KwDOF82Tr+UhzkSUhEV
gGIFE0fDjB8VXnQTWRQOVqUHSzbv78R23nwV3yZ6kW9GhhFwVNVVp/OGyCFdwj3YB4IZGzUAxx5D
gnfx1hoVO32Z4cCAxK6ujj9DBUZsChAAoMvUSPLHldWMJq51wBaaTDaDWV3t9NtVvXlDX61FZhlN
KfsgAsBzL9xbhLMny4jUps6/SuFZm7qdpTQsJRll3oqoAgIOioJpSlrSB/Zv4755GwL9MbdsWpAc
fdPEOWnFOQgAmqqaeekQ0KqmHgIRyYyCtXFl1W9IVnCIo8Zf9X331QLzWcuMvOOIpmoYcnvJLnmc
SIGCkrf00/hEGZ3uVNF3oF+omIMx3TVtehPbrlhX5Sy1QlYC4rlNWFCMmneINOS5Oi43Io/3PXip
zKp93DH2tezbFfP9Nw4in0FLCTvVdrMRctxWtQJ9M8CbMJhbOI11GeoInMTwbM76xlp5n75dfJuz
2MIxoddW9EBEJTpaO7ApqH9+iql66KYcYzrtlTKFPw0Ph7Rn7wed/rAYWnda6OyOjtA2BRNH2zRv
iUwrhIq2lkmJ7pZvGdqqJSSnkptmzMp3dPKfSFY31QiKVPBiRaUTlpv3aCQ19zqY+mvWaV+6Mg+R
ZzXnbtjmZXDvOMOOR99onDpWuQ/SCjT1sEaney7hv3PVWGQJz0qfQNeuIGe85aQNG7fCpNJ3ZLmV
YoNF54QGBaMzAy407hmtMIjMHUoEo8l/sn5u+zRIBVzjx++Mr048VvDmOoYfG7sC7R3WnrnKe8ze
laZ/eQkCWuGizVcGOPJ0Ev2ePPTK+46ze3wJb4mR1rR3jkXPkNZNx3inypVBFwkU2MDhwKTGG4R9
BnzbIXZV1XSAZCEY85DDkScvfmrTamLJXgDI+Rk0JLxG1idLJO1XJxIvJqMXBA/mjZ3GbN5MyeMQ
lCm2lJD8iHHYgoQhJHqJfuYmNJKlKn8KBwO9HW30ipzzxmOkrFqkFJNTrb3GUgwAOWC7UPRpjofL
sSa5d0o4A7eAQjTbRF+Rj48iEccODfNEY34beljSJFCWAHk3orroi6HXMQQgRENUaMtecz8V+VQA
NPGZBQ3/h1IT7MuDDqejHKAPVe3c0jWdTZz11Kfhc2W798RDbKbRDfeyKW9yFCYdj1s6PlPSAGCB
XSjuwDh8Y98nHq+ekIdwRocG2LMYxIDRXO8JiHB98kNWcL3S/Y3vmbe6osggePcoPUIY3EjdTFhF
NlGPEM7DWm9r5Up0IcsviTRG6rwL6w5V6yFzhucxQs5XYL1YRIxWmJurCkQ22o9t6KhVEMRAB22o
FMipgVEmkP7mQVjrzN440hKlGx/nwJg8/mE57RgHr62GayBue2Mbmh64vQi4Vp1ysDfkmrt5jmeH
XO1zEILGP+vguo8acG2OQ4Zt3H9LcjwWDhphSRTSoQtWHP+9ddPwFO0OK4xv/KQiIAtAjU9ay5uo
kI4DGHr09GFaBUWVMwMq+IXuuGv65NZJKRs7FCdDPyJJDBjaouheBdhSTuOQ7px2V+pewmzAWNRl
Al4pacWak16AHEJ/RUOKhTBqmlWSkpgUEsVzLHxQ/yiFoh5XUGMYX35Jhwuw3tnQfW3XT/jPDCcT
K2fM+zvaWE1VHF00hHYsvxLmuG1AjjkhHgsSIur9aEAuZL5z8ALdWhpOaHEuKHhN+oMfp5e2RDFb
8txzfURM1BpvhqnuxraX65xYvNuJ2D+YGfswN6ZDOllibY5Q55J01ejiWvpBS7ke9ptxUO8qqLNd
hLzQVlznlNUfhk9OgZi1+nV+w8hWHaaoePcAGW8Bjmzd0PtunfxlAncax8bnKIxx54ywlHSug75L
XEYAxLjb410lO9BhtAgKZSXH2sr2/qUWqXsn++nYV1ZwtrB2rVOGlauqTNtjWVr38KHre3OG/IxO
xXY4dbTJe3s+MiMuoOg8FZYH60c3zY2r53ItdJEfq4KsNQ3jYJ6zkuA9yLaFZVrbgTKlzLTlFKBh
mcDBbcoQeUBB8bQdlI95w+2nVV931qqUmsd5uj5aMne2nVm1a43LfWFoc8VkHmakHbkO8gjIF9gE
ZsdlE6HJb0S5BarvLRAe55e+xgdYH3jfvKWmSb5PL2xJUYfE3uh2WWY9sOozgWfGYZmV2Oeolxeu
DfKFfAkgzMypijw6KIMjmEDwtTBhgLahfKt4kutO0MQlv14/6ho6Kzkl1qVEy+xHZbeaqBv5TC5h
UvtHO0qe4no4xFlCwykDCVvUOdEa0TV1GRwOcfYByWwzdN02GbP7CMm6G2o7L6UX0VpDceMq6Epe
uOxtbm0YUyao6X7cAFkDCzzQw85N+C728FOn5jmu4Gx3yAYrP4+2vp/e9QUIO8F9sNIj91sPylNv
hgZM6nRvGcV7AR586dKpxp3H8NtB/SAb/dPxZQ8yK6Ed0mwivXSQhndyPbQO+MYy+HGT/CGdmJJV
81DdoNSxBu/JC6MP3yIKx9BR13kDd0UuYvJ92gilC+sN8Q0Ay2I+TYjrzMRZGhNNx0DJWUVDX4OR
cEdgAbCpLrZYKMS5NljaKLZBulSCprRNqBMOzFMfjA+9GeESCt+9AM3ulGQwNcN1SGDS1qGAJyXN
XvmobhtbR4w/uvahTyZ0RvpwFoU6QkpEnYM+tWVk/N8Hu5l/CHYjotFxXNuYgwgJAZtDnf+vEES6
Mp32a1CeU01dPa7j0fSm9xGl9ULwNwuSji4itr0js6pqrU/2O2VCtxu5+e84hjw0pV68NBpKpUS6
DKVnmRXJN0cTvgy7CWYUraF9r5WCuzx6sCpN3IOltVmTq+JsCBMgFVEiMlM5MtKMtvGYmLd5QL82
LyAGQW95smKjYJKDNLtEwEgM/XCjmW2+LISudky06pvSWf97NmzUYIoKJOHYC3NM7nofRZzyRufs
441c//dvnvGH2DZHUPM6IL4NadrGPwdEG1zYqHE0tHOmsudgHYLYi9Y71C7DelA/4P4JqodZthrL
GslDaXibHCktBeZ4qBIyuwwGemjhgk2ihZzECPVbShXtqiohMCOAaCQicx+XhHPEA01To0aotmxJ
Z18pgEl3VqswTOvD1stM82gUKSHAvcNcNQu8qztqKzS97p1qB7VxAWT/P/LXdO8Pkd8ODRQhDCnn
IEvb/KerB83i5DIbghKWajhqClu/LfzwGDda+Gwx9qZfGDDXy5jJl1hmXqo0/O7rAXFQxHFdpJGi
dZVzTNIAI69RU4+sTfl4SUxa+DEqsLXRWmhT6R3+ipCe4IuhVD2ERM7sMMrXd6HNF1mDfzMLcpkT
0m1OVBbvRpV/1FX/ApR5BgPWcjVUvcK7yySnlfFj7+lo+hpy3LLGXnmibrfTWOjXRtPtzSxPXAdo
2BemweZqlLJ4SOPggVM7hz+aPCcjFAClWPoWkVMGB9hWKWcYYPwaRMWL3S8cRUiHPv9g28MyK+NU
7BH9zwk2mHjKpIZ55+W7rAFyNPqNuKGfPO2HzqIYKfJ+qTgnz9HMHdMHyIFTG9CjLin+Mld+wP31
bixkrh6ZCGc/HA8Z4Q87pZPdbBmDhxI4eCvM8Ed2nbsZXGhZdYrILpgJ77kkv/xXIGuamAnE5U6t
sJHp2O50/VIJarEKQlOYJrNfafcrZ1IZAFJHhwgCv20jgP/u7eCP9hrkQXEJLQY4wFw/RiLBxo09
M+hDoz3iN9BPv74Mua2fMk/cj6kTvvLkQJS3rKpG/+jXpb3q05IkjjlbXRWdfyyadyJ5LhIF1I7Q
r2jLGMd7B7ZKST4iVy0r5AhTvZElN+c6cKT4aNvMWprKORvEtF6YAqGHl/UNE3J31YfWATmdddTL
CUW2Xee3YSfR+LTmh1P0DoU9s5hxHujRVv8yxkHfNp0YVh10srup+oSYeuL6zAgtyKezlEG59hRi
AXCCoN4KFd5lnXiOiihZo3IV6F4QLVRz6cx8D7olpMyza6N7EwMDzNqorsmkZuhkWdOHhD5eJJV6
FSwhSTxc1OyFnkak0IlGiCItl4UMhXy0a5jzI5rr1RTCXLSMqd5DNMtv6w5odImjeFU5seCQ21ko
9zEM+mbPaCXoE/wAKtn8Wvz+1+fwv4Pv4vbfY2rrv/8L//4syrGiTmr+6Z9/v7x3zbf6l/ln/vMx
v/+Jv58fNtd/fsDvHs/v/MffXL0377/7x5w90Yx37Xc13n/Xbdr8+t08u/mR/9Nv/uX712+5juX3
3357/yKeahXVTRV9Nr/941v7r7/9Jq15cf/P3O/5D/zju5f3jB9cvH99I7/61/9TNc139vFdBX/8
6e/3uvnbb7r4q0UwK8uhR8Kujqnxt7/03/N3nL9aoN89z2W7ZbGU/EG2oSb822+m91fHxWCKb4Jp
gW66xKvWRfvrW/wUcZqG4HcZBo/Sf/uPd+F3n9F/fWZ/ydvsljDWpuZlCfmHsF3LJiDcQkHl2qYk
y/X3G74Tjgb4y46o5T8bRX82iv5sFP3ZKPqzUfRno+j/q1EEOcjbCQbsUEe1UyYJK/Co0OKOfs2Q
uxe/DMmv6SOHhuRAaC/WtyzflT3qQ/ugOlmR/9njwkF647YDouSpZoabIumGu3OPq7oglnc42lq+
cqS28Qp17nK3O0Za5S0TpfkbEygKqb8gwTrCVgF+Ldw6Dw/MfT8VPq594S9Tge02jX86G30Z1RLz
B484FAGAgsoWne3/sHGF3AtrugfQuRqyYfvrZZsd6YOC0J+2dYPVN1jf6Fr3iPHJOBTBiNUlHojV
S8al3mbPPmGDBMM63zZEqC0l4ouvGXdAx6aFSFIHGwVPSQfAc+hNfHxwhz6VzKZVpAOolhm5SXmQ
0iP2Z5hHEcIyNmjz0mHY0QAkhkbW6FuSt7TS7TMsH8xng+HujZAzjS5BNGdhRo9J83e2aHgpTGY2
VU4CaGqC/nDt/L6SiNR7c6DX49fPVgXhukX3uvYAmWi1/10WZgVsfGLqZOWPtJFBGmgPhIx1GwbE
1Rpx5ltI6Mm5qxoLM12fbiKl29sCR1ccN/2hqaFdNVi+Wkbz58odtkCkyTIdfYLOygdb5hzi4Heg
oaPRh1YHyTGhnYz7URWgEe1q/5I5CG3IKnnI6u6mKhKkkVlFjHmYgZhG4a2YG62xTrovmRf8hAGh
2ln6GU8lfQriPifzw8M3u06i7EXJMjympvk2ZNWZAfQxG6idxY1fkZJqlwjs1DgwHe9JZsBgg4Jm
qVnQZ7Lukem3t3YGOohTN/ubtL3voHbtEY+igS8ufT8+Bgas2w5TMj4W0GhDcjWT6qHGdTvGHTw1
RLeLuppinAWNegxKi9TI6q1Px/vI62GrNf1lsuFRO/iHYfEVkDqCnegQOWa0OBe0xX4yUbyafRG/
4IPAir0KKvM1KHg2wrl24zQcOUReU/2kMFQcciWmdeSbz24VPqpp3xfwwA05bMN4QI1Tz/FmpYfi
tC/KTeKXvI09rAX9UeDSaAtMZ1KNd2WbipPVuKdQ4DWIyAtbTpKUb+FkWHDIhiZN9bW19l3zajVz
INkFzVigM89th/K2RM8e7XSvedCCSCxggWeLQZd3NMwQj0H1WLRVUt91uWksJ7eSD8P0MEmg2844
1EsCNm4LF+mhTMuTJEkQHRU3XPHZBbFxJw2hwAV6xz4cxLoNxkPhI5wq6uGRoG5gxCK9Cv/Brltx
o/sWQRYQjWTKkbyN5U1byWeZebfDNDz0hr3TprReyTB59h3rnCRuv6JyR1yhYhhiJMWtpuGU5Ehw
3EB7Iv8oWcrOW9QioZlmfAe1Za/1TYKgUis7LniB2LhsXgQ+vdCO7+vA+4gi84urmkwukSwjEWPA
s8Ai+ET/gQaHwR6TLwIsrw8RjY3+V1BPl6RikV2QBHp1DPdJVP2P1KKb1AQDQQc/cCUhqjmJYfD7
Ge5jK9Z1b2OG+t7LwuMwtdY24A1eIuZc2xodM+Gh4EgLN0E9rxcrS9359kzrmXVCDRQNgkqMdlm0
ZPGNKNvPyFSWSNOAmace/Po+RcByaVR7cg26tZ6ktV6HA3G34iJN4vAgJO4nx3uMLbNZoUokpot7
AUAgeMkq0x6ULVClKe3YeK7aA8BO7Qa4UY3qRrOndAcOArdRf4ndApFB5sTwJAp8ItAkwqlbudLF
VaIFxjJjrrSog+8sT/U3BV1xCPUvEuaCRe7XaCTijOgWBoYScZJNrohRGuscShKdsvK1AiA3q6j8
dSkIDp8Ec5J6fMlktUkxga9KxfMwYz+7COG/2NPN0OxTNwuXzGHknWYzLdZ7TMMR0uaq2wyRVcFR
Km+ZIrzVbn/HVocljnzwMfZunTniCUmDwPaYFjg7SfKJ4q7emvqwNE38cGYPJcxQuB4EXaJExyRQ
cYMcek+qlU7g+DF2UZ6aJVOjJEyf6VAEDO7vAoOgmdRhEhA72W3Sx2ypBsGlRvpDagWtnXqp2Kzq
Krxj51IrFSTasizbQ1fpz7hAcHZGEgWWeI8Ik96KyN/RgTTOAzFlLvzPFkQKMSKPY+q1u7p7Q7lS
HVKRbxqjkSt/ZFXNSHWZE1pkmZ4LP5u29GBXcXzPCnkj2hQyeJ18sEunXOhZbn+RxPYe1b59Wwv8
nKbnLbKa0M3WcK5kdRbM6k1aNxkxVX0y3JGQgrJr3qnmZF7Eq0tHSmPLkI8/CrtKlPqP3njNMqrc
C7oA1MY6YX+qVtaOqMgPF6hTn9jTQ2Emz3Wvk7OpfMJdXOMQlC58C/a0vEsU0cjaLm9RcFQNlB/U
TW5aI5tOJDlMKnxJbaNf+hrSVI9g2KxxbjWydWn5qpVfGsPRH4AtGnq8swzyJcxIPIjWt06uQkmp
1irod54Vsb9BISHUeg3cgJGdhg+1k125vh9jhIBOvSOm4KWfre3tqD+3Xn6MBAlYrR2SPRL0t2wA
LCzREK3cMCIwIsq3Yhjuyq5kELYZg/YDu9UZf66xQIX2BGGdS9/qLkaWPYVmc/YiDTcis6rClgZZ
e6a5iqiulLSv9qTESYpqX9PlIkbWQCMJ2BB7WoJucNsHUPZS7QiO9BiZ4QtVBSAK7PUwmsZ0StYp
Zv5Nao03IzL7HhNY6TEuNeyuwYwBzU1n1ZnXZaZdQF8xaoE1yLbwh5ZRa33jYn1Cc74Kc3IpE/b9
VoVfvl2ZJE4mZCbUBEKVPsvI/FFFlX6j5AZy+yFPxuFcBASfmdecFHjEIsQAKMgfudZ+GU1GQB01
K2Pm9B0L1YAUAtyHP6su+tn8W1k4eAdUphn6QJshGDHv3KZxq9snT6xjzOkdOeO7Ufr3Ldec7zKe
sJGDctOamE4MFynGvCXGiHXM78Sxqi0VLaZnfY7xIazGVlcPOoNLx7APyqMbjvRMzWLPWnKRTnmy
9KxbJY2GQalsFnZMbF49tf4+sZM7VaQZ/BcihKaRjJJR8NS8sj/GJuxEdwBnHxTMtEhpROUfDSb4
1v4x4NNYxhZzaCc22oUh6J/anzb1xcYn+QFhn9y1sYub8SOetH7fl4y2BCqdVR35ySrrhcUSKB3S
ztBdx437lLOOLfs6frCt9lkiL6aYQ5UoKIX0zL5qNnIK+ByvkY6Twh5HAgUiY4NfpkGqaYwjIic/
yYnLidia4X/poLGcRYETt6uPVRwyMRBAEZPglmmHPI9ZDXuB7baOUBiPLcmryrMZSPPOpQEpZKOp
r+ZrHdkpHvosQe0s0mPhPQQ6Ia9yIGIr+9B8ufS7+gsH8njSxpoYhuyuQlhz7mv7qQ1AUwgflo6N
ISktqh7NTgl91oCyizIN20DwSI4VLL0CvROmXMcLBoLgGdSYEyGsfde9uBlEpNJ81ls3PuQMAt2O
LA93JKzNhzKyIF1xa1f6Gnf5D2LVdztqdaoaeUTCA0iWahn/zruRp8YF0Cjz8VFDjmrgrp7IHXZz
hrmRb9xbiFOTDs0PgU2vFsKGOBRn7vCinYm+CdLDbPRIXO52VhTKfVTWiriO26jbJTSfNyrwXszY
qpnUk+tk9JliEG+kOx4LJq4YX9FUzv4xPrsWg3/RdGAxxxYBJDMPFHkkURvWG6TOZasZWweLMq41
wJfjcEnHKL7kDkJ+n8wKODHirowfipSCDyrYHMWKmFhjQx4GxsQtckjGWPjJKIFJ5kjbZhfb+WHI
1DEI+5dRaNdsrNd9rcGAsLD/T11+Yiu7Skdr7wKFqyxrP8SQbUQQbdxwFh92xs8gkk81ymctV0RZ
9TuZEa/DFY4WRJGkEvmxQt8DCcKuCdTJUVihFSwd67UsRlR+I+Clum/FJRARNU1NhoYv7MciYNjX
0Zr3SdhE6As5xs/R1gNwifJrkGXfWkOqfI6OeIMm6S2STb6IUv1JWURl29MsCOire3PeHk0PUZJJ
ForKOsy6Icw2N50WtlQLm50vsK/pZejQC/mpky7HZitxO1CscpqKY+iASGlgXAi2+mjiAWar2HUk
r1Jpw872h2eZTCOjLLvAYGdsyZhiQUPbsh4T94qND2P8eIWDKdeJNzzavYH3hmtcc+bcd82mFumR
czf8QjgL95A8CQbVypOp6zkYaaSQtY/lTXTVvfKmZMdCvQZExRuS7szBAaU9ae2Begu8KcduZSEU
Y7Llr8PRRHUMl2bR9+HJmApSkDUjWnaujfqfn67HOX3EFjumTxol03pwJJ7F4lFG5g8T5YEbXuEa
hJGEtO3Q1eTayhDFgF+SiN3tla5Vd1IzmoVm3UFjQtJtNGLtBH0LdHKAYWfO9kVNfZhSVZvW/hhh
MazCEqUvGz5Ra5iygrHHS4hHauhfB2fKd6MVHhx1Mvv+0xfVtfPktOu6fKO54BTr+C12I4K+iRQN
Q3BupnGr56rZpQkKgqHRP4KQwokrL1xHToWrPnY2ukCWVzKJW1ZuEHNwHLvDQLYtbZNwFgcT6kdK
0CotBmK7EufqwBc5GECNfIeDcKe/NL4mlpLZJrZm6AxJakRrO5WXlsNV5r1iZSKbHlVeBGBon9n+
llJLrpQNzzk715mr3VoJ11cXdN2RiM104dVDczGA0qDfhVvIaTvSiAbjc/FLywHbmH2GJWZoAs2y
TesSp5SM7kENaq8PhbYlwbC3qY98MLB4h7uLBXLIwtq08QPORVmZdmTQLitsHMdfXzrMXtxmvgQb
VYw0d1jHsmQ8lEmBzdN0l6MRX+sirtZ2DiXYj5ivww7btoX+PCTGHqYDbGKYtougmilbu0RMPrJf
7HGGs+kMvOGGvgkFzY2QZWmTqL6hQLI/61GfC8eASTKOQDTFAzHqIDjWrS4Q/mpAQig8SwNGTRzu
dCsEpRN70LvUKzNglIMYVthQSy96MAm9tJvmBRbwfMKvjqFInGNUh9qyi4d4M6vcDAIAzaLFDYbA
MXeGJ79INE5aoweC4ymO+pfo39g7k93IlTRLv0vvmSCNpJHc+kCf5ZJr1oZQSArOM43T0/fHyqqs
m7cb2SigFtXAXWQubiAiFO6k2T+c851M4fFr2szXhI9GMdl4A2miJcYltwCrZQyflibemqm6kYgp
1m3xq2nFQznpwyYvvP08a2QeJygN28bDYzp+u4G0t9WIYLg0F9gC6mRjeE0n+ViNfbetOgcsg7K3
aTF8V5PVPRjdr4DwIJk2rKtNoqCZTPmtZRebyZQviwvX4Z8tQgJQ4ZK7GyfDb2hWzfNopt8yvfPI
A4q9yNt7JdKulhI7lWZ3Mjv3p4j0G6MkXlPbeyUi3US1aBDd3RHDDLv2BIKE07jCZ+FFTY82bEZp
M5YPtKbVZQlLDBF9v8UlYINDzusWarra9FUx+yb47bU078iV9Rv9QaJ5F3pkHmUoPsc+q494r3R9
QOGGVWBVCdAGCdSoguGgIYdp16Y/hs3IkYrVuDqJp8A1eFz7kvQy8prhklR4i9F8r2qdFEJD47mJ
8t5nAJhuDFe8hwO4LSOeCRKMrnVY2uQjN+d8Ym4RC0FlJprUj2YkuRUDAzgFKMyCsDziTlnVuPO0
VDcfUPkGmwrDyGYwbvhetUMoO0KC+3x+sLT3Onfuq4Ao+rgwmxuMrk+buhlAiHZyk/FHpgVDlWS+
I8gKP6Ci7jZjDYR7gNs+JFBKNYN8TyEqB3KEZomyCphQ2a5VRSqTN6Q280wh8RtZFQJNWA9VFhPy
q4z7BHjzqoi0AoCF+WlWFpdGj9g7mIfHTm8eS1hDa5bs3m6unzOaRa4vF4sP8QYj2PA8zAkuZaPq
hCQH01is67R4aZ0JDY+z6eqeaOIhD1eRi5tVzy4DvfxqYvDDEyZPpRjLo92A3SVukET3pL+6c34i
9/BOlpRtnaMOY84JTPVOp2EwBVw0X1r8BkfnfpoUFA9w+jap706ZVmuvGJqT4lUuPDgD0YjOtlYi
v6YaUpRiPNE6LxfKjCJH0363+czR0h2plwdCnj1o5cYqoGbhcWDglUfNpV6AqG3aYmtsbGftZM6d
5aWkeBa5S8lM7lq3FPY9c4ve8xYuWl6dJGIYfnc07xG0JQROgIGc7RMEljYYdEB8Ar9/vkSSggWi
92aYBIX3QRJcIE0k4Y5XbNwyOFYmoppARUCvpvmQWZN9tKdPvLpoxWboXLVLynhtjKuY6EdRBUyi
F3HJ6NXdJjGZJyTEu0WL58VQwE/QjcLVHj/RIpGg2sDQtIc+X/czaJ0OUfoKe9pjZQxnhBvPE7e5
D7DGhNZEydCHhp8pch7cuHn5yyT1l0nqL5PU8S+T1P9kk9T/+k8p0L+rbP5JVWOjmfm7QGrRDjm6
IXU0+55ng22whasvv/4HEa1ykjmZpQXUjAofdP+7qlV3pEp88IAFxS6jntyBayaBc4DpZ8AZ57Bz
mS0g/WFa4Wb3nZ48Qsv5hcwcbwQ5nHMevGEYxRiBCEyxC20SrK/kK0E1s+2/Kzn/u8Vcr3EaVz/f
8eefFV3/JAD7/0Ty5eqW7SyK1X+h+vppgFP8Uen1j9/072Iv82+O1NFS2Y6O1tK1/yH2Msy/8d8Z
VJusTA3+z/iH2ssWf5NIwGzHpjo1WU3wS+yMFrUXvwRsyxPsZ4S0pbD/K2Ivh7/8nx9LB+S8wc9l
2jrKsz8/ljJzNHuMcgVrMvxp9fY44ftbAWFiQg5VPaYjkuwaPMM8ejGkBS19tCJ1LUftOI5YWubE
HxOSIXjuf9HKbau+PPIIr0TToURmUaG9Lp0IxgkHzEoJT7uOTgZUmmgc73AWHbJNTy5xWhMFRYY8
XpU6lmtQaP7U2ie9iD5ihmE64faehkPRLtQTElOGM6V79dqSUbK2TLSM+aFDKotuEvtmRYGY29ge
iPxc29rWqep4LWv9JEf3ZyticUC6jlbcozelCbUc8Hwg82S3S+hNqfqS57QhBb59EFm7X6Dhf3hA
/i9ngfF/COr/9KH/SRLdqakpcy0FXdaZJ2Vjc8MK2k3NLR7xrWbuprFmIGwuge2MfkALQQI4Wywm
JJhYaJ4cCfqaWcQxN9yzirLzv/75eMT//FQg2NZdxzKkLaBSGcuv/+GwGtw4mDKV9xjOxnDldPHv
eoTQv3yOUd9WK7JfNmiRzwN4YbM+dka3TmCWrecGNNZEPg1+3sNYNYwB+b3o/e8j47HDckQGb72H
GfKc6dBoSuBFJsuUMXK2WaQubPjvTI8kVi3+Kk3j3qpYgjih+Thb9UaHy5BlN4QijCOmryGLKvpx
QI19fKotcl7YemvO74otoirlGTPubR6bfVvDey3ti9fjpuhxZ/ZKfregCbpUvAJlehqUhBuVge2K
v3Ar64CFprNXglCe5DvE9HQfCz9tLO++s7MPgzVpBH0ix89rVCmzFR6Rui5+Kieilu9xulrK/Kwj
/V4oUQEi7T97DQYU8pPR18abjlFgj/25XOH0B5flIfLGOsQPD6voEMXeCdKQTRa8ZJvQ7hv4O4Cf
Sd5xUn/5e/KZJc6cRO4mwsuXlkRsm6P7AVnv3q1zdjvCeDBFQ7cHqsAZOmzzVrvqdR2DDPAaIoOM
rRUzeYhg4vs17kIRtF8tuUcho5V1ZvSPrcjeMzlba0nkwKaXH5nXYKQMj15vjFu8tNZmNi9xgWeB
eRiyhlhDvGBKeuf4Y+5gsHpRhkeu614CL7oXE39PCgnQG+s7Iy2eM5AFG0fT0W94R1l3bzMHzUyI
Ni4kkcX9rvJwfS5iZVrHtzFljc1Lym0nnY2B5n2d4lbeKgXoyLJzRn0kUcMm5NUnIkxAFxuAsogc
92l5K1Hsg1B84pa0t/qIKRNQzZpRALHJSl3t3WyDVly+ROWRvT7F7XYUmCYgl26TbMmmJr8my+VJ
xd+M9JHw1O5l8HjW62BZCBHE3uSQMfoufEKgEG/ykQVkllXWChBJsKps434qn2N3uFoLoKa3+OFs
i1F5284kSFvgTGYoo1P39W//Ft3gWQmN4C1w5bjVioRApcaxV0SwNMx89ec+vjQAVzYFG4N/e7A0
V7Ci5oVeuTEDMN14LQm3AFcryT2HPtNeZsvgM2D7AuMMxcCXrd0FkXp0e3TyMOWfdXzNo73PNPKa
ECE1CK0I21n1yXRSM1lgebLPp/A3QMM7K3R3getc81q/ZlgQJv018/od2y7PuCve4wqqyQA0LMke
iEjcAkllYa2NxsYyIfs3hvfaYUWHFrwgxplExQ+tqb16EA2cfHhMPWtBlE6/O0AgltUT581LivAd
pydBC7o5ZPTS44dUJrMdAikroguvJMsBY45+eusjTjm/BUcLJDloJPseAdJVEpm4IcbIS9gfGBFD
K8PwsX7tszx7oz9n/wkMaHSz+GpXvNYNz1qmgZSgwjI63e8cfdcOzR6k752IggdzVrsachgKg3Uy
sbImS0bw+Y3dLWG+qOrp3AEvC8W0bSMdj4+59SACeiE2fo9sRjKliqbCItrfJEOfNswOM2teyDLI
XsLTILtNOVjrvv7Ivegl0IGKSKyZY7gVVneysW4nfXVogUGyfvK1jjAwAo3GaNgx6Cc9AYvbAQjo
nhGE7+bulXH0hggW/m5c2Ljih2iHzGJfIhzoXZO8t+AwY5qV1XDuuXsyJmKaVu115Vwcq70VIYcK
jT2g6fUYVg+z1hPS2W+0MTynun6NxLBLbRhaPN1Dd+6m8WjgbF2obZPjnCzY5GMMRxjUWk/2YYyL
tNT95ZNhBvwkxujMrPxMotH9ChgCEQhqp6V7IHMnY6y3kTES6IVJtGJJbL6LlBwZ32FnXoHLYYx2
0NgN2gzsQRhucthI1AMbg5ekilqcnKNvBPKMg4ih+ZlT/s4gtD4AszW/j4O+q4i4J/zPnwo2tQof
qcmYVAteBs34bWYW2Mx+36VfgzinVWethizAGgNZLzxN86YfWR19TwuGXgSMfDzj0vTy0evJk9Gi
fYi1SivAKeI0I/ivgIfZxMxA4mNYh8cCSEfEDkET474weBwiCX4OnAVbTXeVxDiQw6Fca6j2ZH7t
Ne8bGd8ZB89dVv9CzTJ74dmU+ms/d5fl6gwzNlezPHpK7MgvrQ6uYviv9/dgDuPt4E1MZydr185D
7sfRvUId4obTi6Wh/wHVOQ6WnwIeYtp3n/bW3RS+C6Hd9UjFep1LlLEV9EYG+m1000f7LcJrA6qX
wiXEjORgWzG5odsZV3Ku/ziZ920FZIqEQlzBbYUw3odll8YjJFOs2YU9EAyRvbgaBs9mdsq9bqTP
rLKJPDLZVINNjnH+b0YLPUtQxhRluVPD/XRKH6LVezhToPV5+ROjFTwCCEUHVCbRhnMnZ8OpPbnL
TVUZzY8hoO/Bo2d1UwC5ODAv1e9cA29Sp38OQq+OBhtjn90B0B9DXHMv+IJ4dtQN5WfjEurgyurO
68Wu0w0Ir29BO6LsCpmQkStybH7wjnJtNIQSmfrB1eCttOCQMNe9uBNBBM4MLrfToXeXefpXR9ZN
/w8TjitsLKg0z/+iI/ucfpp/7sj+4zf9oyNzSbj1dJ2eHD/r0vT83X7j/s1zPHw50mWxZpjog/6z
I8OzI00bR8zSqNF1/Uc/Zjl/E47t4L+xTdv4rzZkJmClPxff2Hh0jx/LMUzbteTSPfyh+E5G1XRe
gxI54dLcT3DrG2I3d26s+WpOwq3msiALomjHLk9cei3dTFBvb71vjWjUwrkWm87a6mZebBlsZxup
tQBbAw9mVEXZCITmHEULJ8NgfB3DTao6kzZI4nMcXLaVBDc8zLNrgVjxfLxy3mVS4aE3iD4iq+AH
zCzRgDGaO81az2V6wuB6K4TtsqchGopedtW4hBBhbU7QHxixfWgpN1bdJJAmZ0G3nvuXRgOZWcwd
3Y8Au6G30U7Dn21qyV0OTfpkqLde4n3tS0tsmW/j0OMeXdcm8hsLsOdS/Lfe8Fw0JKWYVfTTVqZf
ItMi1YfeRA8d0hU09VsOGnrQpLiih7Fab9p6nnYaKu1c1M+Al9vHh0qQFVwOVbEdvbhDrQIj3w0B
lI5zfjCxX69cdiObzPsM9RFar4UPu9elfdQDlKzWACasWKQ3g3wTOFy3bceMJ3FASgLJYAe6gtQ5
nqzZuB81dMvFmhWGaSYPTgDqIDTNliugfTX1fqFSyRbpu8bYnJOWe6VMHLGOAYStDJTroDhJ3EAP
deyJ6Fkn6qGVgyJHxqrIsQ0USYUGC3NBLHSRYLEOkettDS9HGN8RwOGNr0k+/RqjETZUrpAJFMnA
V7tuTeezmcwtLm488emyzOvnIzLYmMraNn0EIF5an5b7YMxSsQ5pQKXpBiR5lmI7FdoXcrFz0JWw
d4xsurilsW7q6VdbiHijoVWJAJKsHJWQaIVArELAACgKvFiikaZQfHaBgASnzay3ckX1HUTA4eKr
cnWkhCk6OYdScNMK6F9t08J4V4e5geua1qgh5yg6xTFtvNO8pUgs/ZarUqFgvI4VnnIzr9Idz78i
/6EAdi+ODQtdFaTArTzzBwzkDQ0M25y0OKmTizkV8eBEwHBvXEKPP6ArxgfRoTUO+/oXjRm1RjAc
Z/1H2hMuQpFm6yyNlpwZHvE8s17rsLBXjWKXYlEQCZ69w2Db65TMzjHrWCJBD7Zn4rly0/ZdrKuI
b5BNWD3VmVnYbGqrrzDhs/d4k2lMsh7mrWTzpnupj76VnD5kpx0pGltL8cewFfbW00i9Go7FVw7U
xAtB/FRGLna2UscKW4AvwFn40D5n4tB6bBAdzV1d4ICtGwDJXZcP+1g9DE18alvOE28y8q3a2shH
9zXu1JrQRnKg00eFax9bQm5uUA8ICy1XWsmdGvNDAyOV3tPt9/GImkSvBtbzEWIDqPcIEVRPwU8n
OxvDN3Uz+SIrVILl1sDau5pmh4xPnrRRRC+ZYu7hyBL3rg0nhpHqtMl0GwFeQk8Fr0itmSdsGwlp
B0T9I4hfe7HVG+vZEOUmjzJjp+XDU2R9BWRRoL/+5uQmbMDVn2pOpDWsORBNkMr2LrkhWmwEIIT4
ZoKyeUw5YHZJ6nCTz++6MUrfTIpfkn+aYK+5tT2SlXJW60kTTGjm2mDr9PIJH0N0Sqk/Zcx4gB4j
3QYTfpUoOCda7XsUF6vRNCd/oEBfCyuptrFVL1DQINoERveNHtuv8gWJX7BwlMV946VANdAvIcyI
wvfcDMC49RQ/KBVXbqHrm0ZDZgykMootGDWV0yLPHOpNTKrmmjTilyDFdhxV5luDxoUXDVay1591
z41REXdf3XJSlLyec9gdUgg5K40A3Q2ja5uZX/VJeDMRl9WgzlYnP+wWYnA0zB9R9BueCDKKNJ7W
dQuyLc37+H5qtfu8GVwW4HWxrj2aVmfU3uGa7N2yAmJTEXAGay7zhafDgUFsRgIhTCMFCquzE8W9
QIqFsQSw4ZWQjf3WEZ915fvlHAQQxda4Xzl2+qYPheEnw3vWtfKhysqM/PDY83H0Y7WJkUS5LsxP
nNazQNAhFmAbaVTrwKbZZHikySjYJcDz6LnTR71DwOjq2QeGYPDLYf8EZCJ6CqzkJwce8DC29rkL
qH7t2PCdHnWWULT6ZQMm0cvQKoV5mcNVacjas6BRx4tLIyuXRMIZsX84WggEOgGR0spee6J+PXRD
tp5vrMw6DJHTHppS8W5UbKA94JZxCuWgsdPHsYQX5tRAS5MAmBk60q/IJNpEQ1LKIPXD1oq1C8Vl
Y8szYzjkBgLrS1siSg+TK+kGVwtzPIEB2TcOC/NBxfp+IHKGkVZM3c6jwVIbdVBB3oTS7fcoxL4C
FAyZojqrJGl8DEx3XJWHJrCAybPSt4fwLQJ4gtSISMPCiq62VVxySQiq57ifDmiujVJps6nH4Zg1
rTy3tn7HMZXfEO+sasHP1aBoM0RD+o/2CmH3ibTAQ1UTZdkpxzc9EtEZAOzT0dgz7CCJi4jxLh00
Rowjs6U4alDxWnuCAuODTMqLkdkU7g4Z8nC5zqkKyp3RSLWkQO3MUP8qGpAYHluR0UT9k8eAbQEa
vnZTraGm4r9zVnwaJahowxuZDba7iKZsbopPwsL6Q1ciMc5qmiOUdw3EmQScctq2A2l8qvFzZq8k
0MfJRqCaMJyxvYYRA7Qkm8TOqjXoaFJ8gX8B9Dd6WC1ohvdCctwVvXi2877fW7xKZ9wXHmpEnlF9
EntsI59C+5118FPzFsdYNvXApTX6chJ6gRQK98Ya6DIbAfcqZDFrnCOAW/yUmbLzBw1loWmeKyK7
3rnxsi3iJMqIGtWIk/AuyIkCEaFCx/x5Bc1+Ed7V28oExpWRdGVKyzk9DUmOdKgvH4ueaBvdhTGW
KcfecGaFW4I8quytMI3HNNXRg5e7MPQpR8LZ3NP+HmBY/8SW2NuZ9hm2z6Nuh35k7qdq4nibXAO/
CkzfDDyOzamN2ueeRO4NLhUwRMTXbGpHgjcKOeb19CTxriORKjnuSJoIneBm6CQCW2CyJ9nt65En
eCqWGSOa+iLh+a8NqF+0l7uudVFFUJN4gDkx1olpLxo8aREDsM5EqWQm+T4M6ysaYBi+bnCmTvtA
amJuZVtdzHB47xtlnD3GMyjHmDeV1KbgpUgO4Tttu8HXY0ndydiB2C9lTfuhYmZrjN1vstKIAI5Q
w1Ft2oOJI+EzINBtN6ZDCoSmQ6qq5FaZw32hadZZqyLGtM7Vq8FIgqB7bJQOpzlbywQydm6T3KDV
MFkNR38Sk8bUeDRPlSlDlN1yR0pw4pBR40VUV4UJJWNILphNdtCb1cVpg3d7eSUyYdxxmBa7NEba
CB1SsH3s7nsSfraEyt0KIuZuqVs+W7FAE0jdgTbpfkhmCHM2K4nGLU46wJoTKt+GQnuo4j2HrAbA
xpxuhgh7f4qRmk0kqrownxMkbZvZsgPiZqg+yaxJCETPJxM/F9i+NtYI/stsVMLQk7YAU97TdNSv
JckPKof23s9gNxl4rFIOExikaNP1/LcKy/WY5bwd0b6s7xIwBaRkw3h0DKd8BHWxK7vKb+5dyyNl
KNbwIhmdP/C/EWz9xtHmp8Gyfo2GdjUTwnaN5lSTGR+YRBy2AwD1RYRrtN3vsF5LPflpOa319g4S
KG0N9aBQ1i5rMBUQgJYaAwsw895yq1VVP9kJmkxpAf0FR0JcMJr86YTx4sOhOKFC+2QXqFbpi9k7
D/DItkZfHITI9LXqwARmpnabyHM3FzGt3mSbSYJkYbF1V9nC23kFiEArTQ9BIR+odOKHmrpK6YVx
bIPulaYED0zqa7RSSF/VMtFB9mp686nPjWPBmEWT0Oco6BFgRu1Hk2CdSdXk+KlZrg2qmME+ovQx
t2Ymc1Z3ifbUFsMpaG2eqoDh8RQwmll+0rIklYoEsX0vos2g2IG4dsDPG5SvcRP4chK3SBjnItnp
RXyfAZhYgXlbl53+HZUmPhpMa6kLn9MygMUUhrGBiKu4o99JNkGdq0Dk9Hb0PJDTJREhwZwPsHU4
TMOsHz21f+n62KywkpoILs0RNdcIRKy40PnAPKu9esGCMH6OzwnSKNhgYP/a4jVLg2feDKIgpf4e
E3lsoZ7F5/lm8cnmVGJRrpFyECTPwKrB13TxVo/vW0p/kjrKfVRYw06CcQpf6S2npv5Q88TAu3ro
OsnwDdyw21n1MXVD0ttKLtMUIPUczy+ZZ73mqQBr7gAWEizFWOWFW8s8Ok1tXKYANxoj+oOh0wBX
ChEsVFJQdGQuMJCKY4fLL9MiXy5hAnONzrApmCyRqMBUM9OPmiCZQDMMNAHaC1o7rAxsU8KD6nWy
Da0jdgHYaiEia11Ev8mKmTYk1r9MwutXbp7sXOHdqsXQufDrSWc653R3BKhK3xItiB3EmCuJo3VT
UPRJeHk6SrW1V2Wfdau9G+Q1Y2uyfhLN3OYmzw7nXFBar6kXfTnkom24r++IvKbwZTkI5o7WI6AV
0CC+ZQv/XpHDRgwWCfbmo3BEy7RRPppYJVSeo9zHO4rHi6/GCeNxrWcw54qZQidvddZl8W1qu8+4
v3B1y56JKXPH8FCV44dYMtjThWYUld6xaLQz/tPNrEUfmrYsIcGhb3sTrP2Qdmql2uZQWvJW50C9
M0r9au9Zjgvnb+TDS4e9E56CqK3IOYr8cuqc9cwaYZ0V8c1NkW2EggzDDN+1jGuQwLgJsZLF8Lw4
ZPIpZYqZjtGrZTXRLq/xki6jGFa8pGnY2XxxlcWid0q1DacmolfmNvz5K3BcLj7AHDtejd+bnI+H
dIlnEWmKRbUA8Uf4OneRO6eYnulpswILWxW03PRaf2/1+8hmzj7m8XwKDjHT/CNZ9Xgf+y2iA48W
2BVrTfSHtreO+IDIZ83ij1p0P0FDtWQF+lUNFo9p9NqMuAGp+CtIvPyfZwUFCVfOT5nWW+02WwS/
VctcHdH6WrlYQjwzJlCNyKfOw57kDg6pJJl6SMv+GJWSDQqi8wH3aWpPJaWSkZ30mlSDtOIx0gqm
ylpiBntFwm1mNCMwKLkJXdqFqWVZPEbWu5VAVprR9RPw8VK7Am+s4qYZUqQLUQasmQdFhhYi5Xre
d7okf6jPlO8WnXMMptZn4eQdTDVcUtV+4YRaJ1VC/OkIM9FUQu7quF3A/AiJHcMP+HJYZAnUL6wN
tCoxybrSpq38dhsGvICUcbylJglLfdIdsBz6EwEPy8b8TRsb4oWtmEABO7y5teU+1VWB0QefVd7g
ReJsJRY9WQdJnG/btiD+0OFyG7HgYTSO4ZUd6mWGVHTDJSJieKe5bJltpixDQ7ArUTdZnPi9hVC6
0De4JOtjNkCMypa202u+vZBhn3KCD9OMdn0GQLHP5HfRgicYAOmxNwgf6iQkAt2N10AuOcxGLqrc
SZFoj+pDCxQHkXGY5LSbR41jICAkuLuoMtuhfz6BvfpFTcNWtUpfqqI+YaLn28EIqpnRq2tUzFrs
+jx8TBo4cWEX5S7Sym3VEJhJQkFLkV2xWuKQgrGOmYykDTyrv5gZHAgGZo7iwKosS9w02JwQWTew
yJvaJd3W5gMJADTENiEFmSKktuRQnESyKJ+RP4M/oNGrVE51Krttlj63rJrNlE7YrorDRAjfhhTN
jEVS5Rs5xkSc1MdR2lA9BwK70rkVPn5t1hfYAQ0OrGgEHB9ZBFyUAVFQBnYZk+lfZmv5Xgeuvqqo
SPtAx3gX8uyndgOKS41E8CFDIb4qwwh2jIUstmHPChEVBtTXfn4ZnOh3J61X5iO7zhYfnsCIYnmQ
vc2e16c3NPjRNoy3OP/OwmXhyuDOGSaIkaTDM31kHCqir1JhLhmxP6uJL81JenHV6VizicAD0xa0
PPWLGsqHAo18wOPheToEUTiyFI72TcT8S6K2Rcrc7+rIusVF8KNNQ0nABksOW4R+Q+zuOhLdEXQD
hU5IlaMzt8jMnL1pDpE/a4BARB3TruX7qC0FRg70GFqh27CYmT2jfjK1uDjS6oWnfsrAduOAToMu
WE+WOvVw6zaMsFMMJIR8xbF2leMlFg5DpCzPt0nANkth24QfOG/x8Tn+MDlL8iQPZje0h1JjPDm0
uHPZw6eadxuJAYUBcdNIRTmM8XtTRBFszXYru3onxhzVOfYQThIIeSm76PQV56WagPlms/XgGAND
FvgYpV0e8mF8DQj6XQfNVB7KWgM+YR4QE/BfwuaNnjJZyx6Fe1c3zzUxhvGAcySNusscaL/MlvCF
Zki2c0dgAWaaBoFHgLk9dBp2VOWe6BWMddGemXhNP94913RjlT20x1Q1BwXfYhPGk5+OVXwSzuIR
ZUdFoIWvNYLJng6efSbSczO7RHE5kL7XBWIYbjvKaxlvROepo9Krbt/yFG50BedgIk8Ik5q+LQ2o
/ozqdiJ1E2zg1kAnNhAWERFumD1Ubof+vBrnddehtSdrGNsXy/pgIIhMRDL1JeqJGFX/nat3jwlL
AA0VA+RgDGg9mhK3xjIHxhlud5Qe4oua5nOEM982afBHERNsZeORYpQXtFdLSDKirNFamMWIfqgO
NdLsVhoB6LBo2eGuY3soD6xUu+KUM84nkksLaC6nbsKUyelv5V958MNjFW9zLXRW9BQ86UWP1H5I
fxc1xDyGsE+4t+CVMotrspxcxcz1A1Yyh6APvRNlwbxrcp6NTi+sZyKbzGW9WEcBIixGZucy9i6t
2z9wlAd+0uXXiLV/SZwKYUsk7lWhxnQnr4henQFSlGD5x7g9xD0E24lMIM3FNxLz/q57aSJ1ix/T
LrfWUzx9QTX+aiIAoU46V3sxVCfyTuS63NVlFJ5Czf01BTacx/jbCuefqI+fw2UCGA+bNhC6L+si
9ln540WaNoyQc18zGUjNOlTHcLGPBVFf7Ssj/dVnXHeWEdY7OfNAWU3yZJRi7c32B0sOrnjK0A2M
2c9xMXaOruOXHqk6xkKj1Gq994sOtV0/onSRNbjOpgI4ENXHxSh1YAmD47e6zjWmNK/kD8DPeBvM
QL+Low55Uj8E+7Qd78jsJFPGgcRB7VSX9jOGxGAzG0+pci9VD4ynFB2YdKvwl2MpLHjorDSpd41I
n2YAJ4c4b/GO2ljGIWffZ2LyndJkNtf0zzkztqIgUq4rEPfknkgecxtb2+iMx6YPX4ec6RIDImeo
bxgvP2qM59R5AnvTZPtTnS/biH3c4ZExS44tdy+L5iIJ9NFz6yja/m6eId9mxSFN+wdh1BemR89E
wB2VBD9Rl6cFSYBvZJ8KHg8GrKrL17k979xsycdm58IEJ79EjE5p5Yiowf0PJ6QU1tEi7Uy0LUa8
6j4XzlPmydMSH5AlxqVqtaubBd9cYkR8O8Y1rat7bQUy+RIHNwu6rrQPIeVbPconC/fp1PV38SCf
mHa+h6PzCo2A7zPC5DOzYWJrBM1jQ3j15yTLsyrVXa7bG91MtgRI72oXpnuDX01HpJCSI2KtABzu
8a1vlafvkg7cR7hGd7avpQ4bhhnNiBzE2taV2gdZc1FhyixX3UFKuLa+ZdiH5VdlQaZg5PgCqkH7
ZBkcPY55jNjB4Vr9lYrwunzIaW3fQj6WrvzpOuDLDbxed96FpnrQE95rxYwjbvm9XfCex83FSlng
5xhWcfilo7fPXRJ2iv5umvjJa64F9AKK5RgzOV9oxRkv4i01o31cCBaAE1+SdxlYrcW1YqA0XxPt
reKYLR37TIQ8UezzU78khSmFGJbJN99IK8N9lQbbrvpxA/PEXuPsTe2vrEPQ5CY+Z7wfu/rVLdxL
6SI20cpzWt+s+Lc7Baw1xesgps+c6zup3DuWJErwgoGJHfeQWXYI8XYumb0lYSp6FwNcpR6Yh43l
clukatsmpOI1zYF52asbaJtQpXd9Kz40C4MdEA7V32Ec2tFDYy62+NRqElPd+kW2y1Bbty54M3Ek
xyfinC9WHQAYVluVtQ9hF3zEMrstnyhzzvvRNXYFiVut1/vh5L3odv/c5tE1zCLSHOsL1fUjs6Hl
/BK9DmMiIrdFQabgk5OweARvBACRtpqBPgXXIfqqAwPPvLqjysjD+BCMNT+yelAs5PIh5h7rxrMm
swdWbSn+c9qdMGtHhhDdG0fn/2bvPHYsV7Is+y89Z4LCaEZOr9auRcSECA9BrTW/vpd5ZyGfqpco
dE26UYN8CUTAw68gaUfsvTax0va+dsaPlFAlSUZHOKgfeW2/Oa04Nspi1kH3OnfFax02H0XiEeqp
1qkkSZCq8zIs7mPN7qCvirO3JNupS7GZqp2UCZEH5VlGLa+oepb1RzONL3yL9yEHeVDsc+u+x9ke
OO5mIiKI+2ybcT90VBXJo2A8Nwbi0udsrJJyX1HlmYt49Hm04ohrDY8Nvbr3FgqNcGTPn39PPp3e
izxieD83JNNZckJt/aOh56ti+il458T6lel60Ij20LDeZ8e66xUvEvHoCl/sSe/WVVjiKuaZ1IjT
gNGy5F0JnqJ+i8sfu+2UDjcCcxDy9Gv9P5Z1l8Vxj84SvE5jwj72EXPvnWXbxIzExzwZb7nTfTgo
C30M5SY5gxGp1ZEsXo1l/tYDk4cMwSdIJONcOZuxLO6DpUfPw5SXi8nDCbkq0/Glg0JjefmO7Z9O
X4yMTRZ7t9gebmHFHeq2H3WGdNGInz83bc14bYPifpx5GBIHb9fJo42HeBwScrcIB7N5lAFlY5Sa
Z8Ot1pAZvqC0Sp/hPZ2C6D41ASPIQV/o+tSP/P6JlJJD5jSkiANNwTfIkAtBubUzXO9AxJo8lv6w
jcja04331ia37Nip7E2J6oG06exM6/+O/ZlpEuUDner04vpUpOjH8omFQTxHd+T/xscxrS7xSEgD
PbsfyoiDAI6+8vJHSyly9zx80oZ2plNl2LdGxtfMlcaeDFOesWnHWrk3gWktIbzlPnC24dScwyr+
UjY2YKQ4L9ZOI8ETNb+CLmz415dmVVtJCrypgdSFpi+upoc8G99LuSDPChGqlmnwhbp5PrVL8lqF
bJZQG2zkmHKadpwNqQbtKbRSLP1O1lyhEIVpInhzqN408F50363SfVW97Z/KKL6bVWCuidEhnDKk
RBo7pvSjOcMPmykZQSc1a7bsqKi5ngtLfRQ5FBSMLclRWMZV6Cy4cKkg2Fjl8mWopXH2y/RHXTrh
2mimmX0+DJChgklshT54MJz0fkj1QTSoSST49VGJaKaLovGw7fYjHDKKwkAjEFTar5YCsbiIwttk
eufMYdupz4UkWuSZ5h6rur+vyNZtuM/tiD7byH9g3ogPuX9lVXhKQj9+YDvIfRVVP2EYXD2VZIcy
ThByT4RhgunqpD2c2PivCOwWeanI3+srEIY+vI34KSLM/Q7u+ONY9kBpnJ9qkdEtK34lqcW/37Je
7ZrkpxEYqHVykoOECOMnkxhHBkJJdATcgzKzO4dTVxNslbwMuFDBBKFh7VxK7tR6S5Y02jcJKVHk
6hD55ShwVAtsi9Ij49Pz7pA+lWebWidf8pnKsC5PLbG0q2YxZi5M5NzZfjL4tkSYsepiIkBgrjLv
Gf3tp0Yp7Kw4hgtzTeydda5d+8doJ/NpYsMe+uQNEDR+T7+bbJM2petgn7+v59q5tra9aihGt1Hd
DEc4cfVmIpJCx977iTwQbSMvbu4xW8XzHobg+zxDvinHMLdMjkB+t+m3PEfhQSZoclhq40MRUR79
EoumYeS4TSDTITIecUEI/ShvVfLmLvWpyBu4ErmHCJYJSRSTZ7qImNxTpkSOw60wzUaxr1JEfyR9
EHTCnLwsnIMcxy9QDtjULST0jR0kOL+es42fspsj26nYg3pgJ36IrWneWir1d9WQszBKHvtqdlfB
IB9wx3ibEtL3gd2ViRbrVlcjO6E+vSOZwgaDuDzJvgNBZnnRKer9p2I0on07GPBbwH+vBEMMv8w7
avKE8EOZHFSeCCpqKo8xIIwzCBnW1DNl+gBBESEqWbYJc7hdQRo1JWsLhCQBf6lAd40moDKup4Uy
WxpLuXLQ89+waj/FdVFe7GnX76zZlVffx8BNI9qx2mtcccqHuSM8oKAXayqWKnn6Srlar6a8u5cx
46oY0gTuc8rU2DxrhtScF962U8nTEkixly4/ZhO3cDYT78CFwZDer0o9/CXESzr3dbIvsl9e7tYH
Q9j9vq+I+QKqF9/VI+vx2idFtJ/fk7719vgKQubpx75JbEqOfRD35dpkrlcX/rbl01y1OWS9CAxc
PXIrly3sJcTmcUc4yyTsXTkAU1Oz82yYylxVaYw7n+pFpH68RnAyrBl3jLuKw63rq5MN5VZ2dANs
tUGkkMDKJX4/KfOr7IaMME/E5YWEOEE20dq25nGbT5gJUDIYO66uSpMOdlV8chM/5U2GLOn1gj0F
9tKUj52R3FskXREU1ca3MHsWKukOnu/668Y0wt2EwxooFelqAfMEhklM3YPuucq4EA3Cy1YsO+8c
k87aXLLXfkEZa+chN2/HCevG7k8Gpt/58vO1jWZw347m1UuRA6W59dMec7lnbfndyIKtBQoQ3ZRp
nCxmkKJHxWH6RbpJROivytji/jPsW5guu3IhkJ10op8tz9o1QyDnEPl6eo+8rehZBIzDQyZhqEVM
dwd/vMCsYB4bq2TrZtW4KVqY/VZAU5sts1zPPkZGGWTMdlRIrF46wlZoXjtW+KBAfIz1pGYda78Z
1635s6wLZwWahC8QjqbLDbepMsZpKqjeHdwjd6mmf5QaAwIOBDMKXVShc57LzEEoyXas1hCRz/+Q
1hiUw3C1M9ZOWUwiN2lNr5J6KAe3R/8NkaQa9m44GntGIohulHciT0jrr9BLVwxJWll+9zXhJACq
OedI5bgP29HiAQsLxdNUlBahGxl6YuDEQWrVaHpKdqWfL9eDpqpk4FXqZDKOJbPv5ZO84n/J55xf
J25sxOKtzB1md/bIUlRzW0brPY9wCgmALt5IE62JP7lmvYQiSDb5QMGw+IhOuilez2DtTgRyJkcr
nTKWHkyt4trD4jMgSNNUmUjzZTqXaW3Gh21r9kwPhAbQQHUMwNKk4GnM6WugaTU9QtDGCRYtHnwu
8+W7V19AK50IeIBzM+JexaZCLioj13RjayJOqNk4cTuUOI++l+UENWfpPlCMLiTjINCXmq1DQYKA
LA67twDujubvVJrEkwxHQn3E2pbBT+UyfJbsmjtIWHzt40ZLC2lX5C9X1STc2iTMQfwBo4YA/mDS
adM3Z4des4FYQsUIwZg/CtICac6R4WiWUKWpQpWLZqcANCR1EBm6mf7EFICylJ8e4Zv6lmQAgTGk
nbtHc+z7Cynn7lpwxmzGpKovUFaIURsfJ008wgKCFlJTkALVrLEizADpCI4yCWPXxKRsfu5x2yCH
cp/7JG62g6YrKTBLdgQ+M+jbeeeCYKpAMYHW0Nse6EyR5jRF1pLtO8H1PyiLlNPBznZBYQQkf+99
TXrS/qpVdK+JPy4BKowLFX8waD5UpUlRDsgo57OjMFKeJUv3KJOI3YlPmBeCktdZMtpbnPnrguln
l6RmtA2D8mdSPAP9MCCTVhfUzohW0LqRBbkuNNMq0HQr9cm5WuJLo8lXzMzblT927tpqnC/+hClN
vyRwWYnmZmU15gwLv/O201QtmG8KkOV4CABukTT2NgLgkoC4MC7hyADNtSB8ZXf5Ec4F3YmJwnVK
nmdgXrOmeo0xdj97bLbE7z2PCw0gALAYEBhCSIaaDrMJoSlhneaFjZ/kMMhnq5GuaTej26TgzI/d
8DS49kPect+zzYi2rtsmtwAoWazpZIXCdW3Ze4Z86w58WVWwGPJqYuj1AKzkbF/Zpn/zNfWMIJmB
Y2Rgm4zJbNBsNHyzNRJkr2Avw/1agVBLNEstGg5Z9VBPA59HV9lH/EVMGyX9GWq6QvPY2PbE4Nky
cFLKMsIvJqqbDnFrE9Z64tXQZgF3M4C8UcT4W0Z76Pqcwbl1/jdbuODGNBuO5TsOIWhxqTl9M8HH
1RWzXaxCuUe/ARg32LQOMcE50Dl+Q8I8C5znVF7CuHsvZx4AnibVSc2sGzS9rmWcDTqbJiJ4lgnX
OABVQQ4WaaBeNxJQDgXP0jy8LszWA4A8Jp8G3sD8gR0b5CoYeuQD/wiA6g35R+/W11LFLjpGaG8m
7D0gfFRwHAtt89FqPl8KqK+26dgyze6bgPh5IFEI9ERhMJScCFVlX0Fm3Zdm/1hrBiCK7/bM/yHd
Gs1jGe4rzQs0fMiBtmYIxpomGOE1cxj+UEBEmjboGPYX1ZvxDujbc2ghL+wn1KM+cvK4b9/GMnri
RiK0CIxhRzwX66oJW5hmHDaadtiOlFqDJiDGmoWYfnCFN5x6i83N7K9cTU2cW/ndNjdS0xSZV5OZ
mQKEUmJ8WVxLrP1eIrss4DAqTWSMP9mMQBonugD0TXAbTU1wZGDJWt6NH8w0D45QlXCYEhGTOtJZ
SwseEJlCmoR960R5NEHvrEqG4gpspGYK9CwzAtK98Bx21r6F8GKEhNSBnCQKOlnTR3aK29bRVEoe
vFdfcypzzjs5e4+KAuMw5MiwzS0XlbzAZeNQSeZiy4R2N4K/rDUHkyqrYEcGGzMg74hAXNamAnBm
rgmadgdLE5jfD6HpmjaYzTzUvE2wm6xxQHlN1x4gZ2XvIvCcn0jVQhM7Q83uJAVp7Utonh1Yz1Dz
PUNAnxaGviWqXmvL/gkEbe0BBJWaDGprRmgBLLQlVnOVNt1R9bAS/LoGOMfFWy/uMwtnRqUwRydN
H23AkC7LFqmvQgxtvBVgSgtwpSL27toscveUeqEg+ycvrWtK+ipXewNnsTYvlS1RFPdn5F9iQwaa
wwKK9KaKu5Mz7cpE59UFoZpolqrlWK++pqtmfnrV13q4h2wEPpMKatI0VujyGztpY5xDkFp9kK2d
ZrdGmuIaO7RxgYOEFL5ra3TvkSa+EkL40NswYJmlIkvImaA6AGKFJsVyuSAN6w/1JoUGQGtouhfh
T6wfQxSOeZ8c7AB0XdJPZ69ARRw26XPQ+vceeAmCYYM1EpBxbTnJ+5IpLvZ4QNlUkW0D4XbpCMlm
5H34RKqaLhTEMlY7xIQOMPo0QIi0MDeM30Jk5k9YA65MsCGRYV8vNGGXvfaAgNq7sY9i2j3Mv8qB
QQxD3TXIA2c/KGSiLfJEy5PFYwnGd0yGh1AP0W1N+DUNnkjQWJ+zFgkTZh6OK59PSpOBKxDBlFpI
voEGg/dt048Fa3fk+HeD84ARdcPwYd4HU4IJIyI8idPRh0XcaihxCp240pjiZvha91YP7PQlT9iW
KMomXOI4uAAcmxYLgF4WKLy+tRqBnH3CkI35LUNeUadGsBZ1UW/axriPLX9FQqSHHWGTBpjoWVKm
egvoeOk9GxAmYxSYeyG98mGONp4Vv4myma+OItnOTQVgADHxT2mgc6bRzpaWQ2nYMzUgfX41sof2
CAILinYflgxIRRVQnnXcpZ7etspEEYW27HsNlW5V/xD2wZdFlPejxk7XjAE1htqER92g6lpR7NoP
kYqjdcc2pbqD//cu5JLffJjaAN9a1t3ExCXG8D4k1tcuwGmLigrVpYZiz9CxFxcSOoH1uHjVNult
h52bv5ogaucarS01ZHuEtl1B3UYPbn1twp9oS2uex4C5lUZ0h7gbJw3tVtC7JeNC4ChstFmZjTdi
65ayZRCjod+pxn9nTLQ0DjzUYHD0l/sI8cVToaHhlUchpDHisQaKD7N6qVmHWho17sEcD1rg46gE
q7Xi4AQTcImyG9qBm8xJlpUaXG5CMK+nEGivWMJt4rJzp7Zx14srUQFLn7bRuJ8crA6utBhKBjx0
4p7TDL7vVlQFjU5RIIyh1RIAuNwe1MFkok4BuJ5p9LqhgLB70NijoiONPbrzUI+ivnptobZvEg1w
N5rlZkr1Y4Ds3mfOjACGZEs29iVSKvRrYOB1/NngJ2sGXtYaQ8CPJvQ/fCd69IIcT8bwDulwqzzS
5ZPWP0xbQL+EgQ3mzwYCfYAMJDZpixQ7J5P5/mqeLjVysY36xNdrkH2SgrT3YdtbMO6XDpcZCraD
1Q9PAdi5Dho+4xpm0XBvw1iD8iHmz3Ni3rXEWvYJlMSYyE0ey4WG7HfQ9geN3S/h72PCo+MJE+eh
Vdl39lvPJPqtLJj9qAwxTEPxh4tL393UYt8VT7MG/fca+c9Z3Tzw+Ca11dQReCQDSNZJPJ8CamO3
eZI7ywaZORf3YYuWENGuY18lOQNj92Vwjy7ZA44OIYhN4ghMOz0AzymA64fWyrLlxXLVcnHq+QHh
Lz0CuQaN9eI6FWTHxNtSrVa72mIF4NVjvu9iBk6qG/diVO4aWzIGvpeE/ARFn7xFhuSepuYykbAw
zkQtWOo50tELERkMcYc5nQ2nEyXvfZZ/Gd3lVzBB7/QSSjysxXuJg4QvONw7s5r2/dzfIsoLpkbj
oxDlV0xkJ/Ir6hdPZ56WBNUxJSqSg27FyrB68kiTMCXZi5/TcNjo38KSUbnMb2U/2HSR9OwBL8Yk
nQLaAaLAkoTZnp2ypPEOI2bdKEXmLNzn2sYTL7gF/AazhS+AAEzbhTSMOW+uxEt+nZ0QK4yVgC9Y
ZnTr1kfrWBujLknviL+nbs76MBLJg5GZm9gPGCEwF96aXmQj20+D9eJP1YUk3Ld+XBhluUC7GQ0l
j/+TiUsSwf9k4v7fZuL+d8Ow/h/BXJEa6OAy/s8t1Ydv9Ga/zzP858/801Ft/sOxXQHKCqGnYK/w
L0O1o5Tl+dIhFwDtoMff/DPQ0HX+4UuBSMDxbZPWWvwr0JC/gjrkSc+VpvIt05L/FcaVJqv9jrxm
Or50PVMg2OUl6N/zWz81wen4ErBdreO8efIwDpW+XMeDdf3NJ/JXVKc/pSbq36Nc2/b5NOVnQONv
f0/ajGHu0jKty6p/a+qrmdw3ggqVhPKejXQ3Pjo2DVmNyOvvf7PzJ1zT52/GBQotzEEHqCFfv3GM
0zITy4vkaT03bAtza49c/BdiigRZ3HxZTMoSQKIEI89HsgLgwHfqmsbl2wLxARXX0SuKazEmJ0NO
LIeqB5gZ8TqIs6elZejFX2QJqgiWcZeiQfg97ZoRAoeAtu+l7smuanQB6TsL+n2oZpDa0fHv36D1
lx8tgFkIu650TfmHQMpKqm4eMaWue7e76xnbgjuCvJR8S6CAdP2PIXFeZcr0pE7/3bdK4uYfrh6l
bKGk6TBFMV35h6vHWPIxtCjIaXIBcU0+mDM54rEl1buYOWCd9nFZxisij4cJ1gZbGvaJ3mwfTQJ0
hJ3fVywKyS1Cse+XX//+c2EK+MdXZ3GTCEsAFPQ8nTD9+28eOq8gm36q1taYWeuauV2TYPQPjOKp
BRHO1GpK1134DYIMNX42SFx10F8rRsIz85VV0bNXkv58dFvrO2h3MDQW2VQxW0BCgm8YwaxVhCpn
chD+RrU2siRI5pW3XKMwOZh+6Lw4bnVj7uYfnLBgJcLIv8z8Q7xt7YXhV0MykiKkeQ4GpAXFcFks
LBV+TLeusQUbK6SwiAbzfYKSfsA4vZ3mdkRQkd5IVw4putxph53CIWMhY8My7CqBHagxNi357AhI
4cpihUCxYmHm9HwdloUwf4B8f2orD8ZNPUPpslV3MJJwZn2K8tNFhN4TW8QGSgAA6Q4OsjqHUdAe
l/txHtmJ9j725trG7mbblzDqx3Xpee5qBMG+C43xbmYWcukVW4l0+BaYaIzHaHwyiUc6+fnD0Ncf
oYyjg2I8AoP9zepVf8o8BHG2iOzTyM4a9bCZH5Grdg/IXNn4YpVyRgKdcOFcqsSzL613B/sR4b75
nUqRuUqEBMjRWHAk82Xm7YmOV131Y/BTrWIglCdlWKZ5ydl5sq1z6jLzHUd1SxXzN8Gkc+1mMxNK
O3u0Czs7dQXTIiMqLmbTNncS3vc6lHZ6F2d8opVA42UVwS6ocDOWLG+YpznJzm1R04YvvRVNJLqs
aqNDoJ7M2xhX9NW1S14Jb06GINm9HFGTw/cG3B2VRkATajGiMLdcat5Z1J29o/4PQaCVut1ucbY2
7pV8XSRu7DUQtfflmduP3hPrieBTIiegPTBWvSoj/kYU83fyuc+Y5H/J1LtzTSzt4cRCAOvGVQVu
yj7PHXdF6DxiW502RYStbYk/wwXYJ6YdJmqWqdj8U8ZKmOiBUwM7Py7QCVd21RBtj9ZoLosFW9Ih
6AQaNg8/YzzAXs+5ZLjXReDWO+E184afREvXDfVuyIMvUaX6FbZd8w7nku+B+OkdFC4jkuV1r6Lu
xEXzajudsV6GGDT4EgCBr5wTgYDt2ZkGLukqhhA6tl+d0fRfE3ufyJIn+FD/Uql7aWL8ntHwJS3r
9N6sIa9xDSb4JNbFiMS0ltNxqcbhrW56xCShAJFTkzCjnP7Rq5iIO9V8LZapOpqlxqf5HFxpFg1r
P7bJ/nOnlkWheWD5zV7OhE6QO9kDMmzAg55xCJye9AoDr2VXTa88tVmEszyZCQvEbokvkbc2+YTc
sVNZh3B7WFfvit5dc20yLog72AfWSykwQ38+Ev+7C7P/ryilNuUbfND/vHy7xT9//Gzab9+j9ufv
wDj//Ml/FnHWPySGAwf0jG1ZUvqUhP8HiyP/IW1fKd/j9P0PGum/qjjypimvFDYxV5dx/+s/wDiu
9Q/+yIIjyX8llNH/WhX3p6POtHlJ1JeWpwOyLef3R50R1IPtZ0DHY78rdmrpELXP2WGITfToXcBE
WhEvmA2gRrIx2MMSwV/mVCZHYzSfTKtv4WGIazwF3sVLdJraUj40VUgsVZfNa0eOZ9xT6Hvkl77w
Ffa9IxOtV4ZEI3EM22Fielu6tXUyO4ofezGg06uuOTef/4lwgSz+Eu/Mip0SEg6PqajpgeYNWPkX
FRP4ekFghNzxI3XtatdH+DrsjAfQogxYO10anQw1KwLrSJtDTJp177jumoNJkdYCT2BBbZaIJgXW
o85o/k0N6f7FxwufVgnHMh3X/FMN2Y4FagOLBafZ9cAsh7vB4qk04s3GLtm02HuQT9852fcotjzM
MuN3vVPdxc6SrQsdteVb7FQ7wzv0jcAHVZfhhQegwxG7mnVggLLqeIuOVHw+ay6L0voSd2SWicyq
64hI7BuEGCXZsKsprIHST3HGcKyLd3iD2G4WeI1leRUMzs7CZ6Bp4GXafn4lZQGpaGLNJd3gSYTo
VaQlij2BFLeiMspNN8QA8BZxGo18Xjk8rrJS+ieznX5Jcj7w0TKlGGJk5WXUN6ff3Gt/0RiIP3+0
2jdvKqmktDxYUb+/cjufaCuJhgWnKl6vyF/uEKLCDZpaxBRDwcK9LLdeWF3DJnzBH32fVrWFb3yx
zg6+ych+w2zAWDGiGBJMtawSDlHJWDat4CY6aG1wp/0ixqNdG1GzpYzBvRUyTSlGzISAScZTJ62R
4Jh4m4k4PUZZ7BxbJtN9KB6nKvxV1azxICuam8EtKxRtEmuko25FX5Xb0CYZZ9Z5mxiK3htG05E5
XGo3D/9NmW//RZmvaBMtC5qWT0WrO7nf9DE5wQaL1YY4YPXi2Fn4UmoMW22Qg1yxAzSPsGCQk5zF
VKHS5q7fJNL8OkrBkNdM8F6SRtI3BL0J5B8JlMfAJijML+Q5Hpv933+tf9V1KVvRcME2dhGm8Qj+
7atthxwPvZni8bR/jQvoDlNABxBJ05+JGzqyqpUnMUTXEQjZegkZ2HceEtvVUjNDrDN5koP1bi7A
bDD8sAkcmNYuLW5tJ88fA2LxdsDDptNoxvkGDBH/dDvXl9Lzq62BD/ucDtm8RX7biteoYmAajp7c
gK/DjQEli2/137xf/X7+0EcrIZXNGaEEwNU/XMbePJJfo8gfpQTGRxL6eOZ0UcWtuFzweNgMlm3K
Jl251tsSotOpTrKrM9ggvIyx2JB7dUBA+DYO7tpnrXhkojDBUiKBow0J+0DaEJ5bImOQM1WAM9mf
np1r6PnOvdllp4oZfNDbIclb/dmYy+7ffKH2n8BrnH10CMzqOe6Eb/3hDVZmNib+jEcRCpwD6sOq
D4WZdAydbjIbgpOxGOvRxfNnZ8TBYG7EJdfwjs05PzmldxNV7e1Vwv4Nadm3yarznVi8dWdPy8mO
iukIogFir+WdQgl7wssk4uEUg5x/bWqUln//ff2ZMs2emEG1FDDXwN2ZHOe/vT65dMvaciEOhe5D
GAOOG6T6XlvqBL4EylAFNaDHVxiRuwwDsvmYlPfmT+rk5asoMYy1m7pYE6ra3bI2BFaEiNgI/g1q
+vMz/f1FJbiaPNflzPEklcTvX6TKrXiYJXqlOq/nfTUi4ecSdAnQQZOSVhFUIPsV/Sq8iBRhYtrI
S6UaE1wC8WlR8JSHmE/CbtmZkZy3eFn+/kO0qYD+eNlbn0RAOkHLA6OrC5zffozmoGIKd5GsoUba
l4iwkz2Zc+mS0/754BBUEr/Hs3lNF1jO+D3AVGbEc+Lvw3hQITPlLr7hOWWd5oKwmdKFbHHHuX5G
5dV594pwC+qOZ341y1CjvAjYrDuJWiXHyd8PDfB/TN/b0Le+xma1y9GSW9YH4nLWfT5jfeJH46I4
OR38FkCt8C/tCF/Z1K3TEbCmrZMHJeqDduCIjZIIY2S/6Rbr0poUFDaBQdsgcr/XANqCOLA47z2K
lU7qyOV7irHpQEwkS+A+2StPvC4dK0uyC67cL/u80f2maJpLWIlXtwWgEQSs19jV9ibScEDE00z6
kZgM8C9d461QIuK18nPUciiEndHBqN9jyLTJDI2VwcsciYsJkKBZMmjx6UaXAVX42bdJ0zOb/TQo
HpwABBFudljNoHby1C0CcY20iFGgCHN1jqU/a60XS8iRGVxU9OFOdt+SRt1lZXUnJmQiPAmQVwfX
nBVkQI6R79P95f2HM1iAR93wNAkk7z1get89DCMSqd4dtyZIknWi+r0TASua8cavZWZeffg1YOKw
ni+sZkqEdwSM4QaOSLyzeFdZIIqVMozwrDyaphkATeigcqik9aEiTulpOKXm8LXEPQRjIpZb2yAX
qG7N5IiMETdragm8O61/6pfmq7+8daRwrYHlozCbS7S1S4IgLjCRs5Z5gI633i7K0QiJBuA0Vg7y
zw8YCPxL6Jfdfa9sjK8ztJsZcQMhjO61A/OHH+KFaWmGqCSv4CqRslcYPrmeoV/cRMcnmRuHpPTU
oapgIHRA9fYZ/o91v1CVNtbKl0OGawIjsdk8ovdl6ipIGrIzGFKyi36URBZtgw6PrOEhWAtYaob+
/acAs8feFQgOR2OM/I2RM7WkZJx2VSd2onVPXrH8BPdyxRJhXc8hQZKtfR8vXAdWW2uRIXSfuS3B
NVhaQAmIYZVTOHii8k+u1eZ7fB67WhYvAUf0UyvwPM7Lz47fVZQ+kXOmIw/diES16pZ9h5XgJsBn
spQGW9F5L8KdjqnKnplnIK5DdLOn4rqEBg8GwF4bwQCMqeSzUUwHowu5jtvy3s8HONqSYF9LMTIQ
eOAm9vVFwQPNSIwtQYjODuQHSU4k0Qtp/DR5kOBEuJStlpmOy1PfkOpuYtonRik7eIOCQTOSJEm2
QpPPE0K7cOfn9RfXWHaGCdE7aC0Or6TtIOGUoI6Ch8aBJi2iateR6bQObVA6Icb/dYhGZeZtLHQi
TI+OIBJsIQR2ehelPv186uOFWQzGJXwPzq7zUQMZIV6k4WkaMEHVLeGv8YDpDzuNhtlP6T5rezB6
P7zWhhzNTSGbFofx6KjL0DkYc7LxpGbYR3HbH5DrsuBORh8BMrQWNpeHpbdvuDB/sTR4hzaJL0Ii
ecjCaO/EWF3yYNz00RKuIYQXONIgUKkCelIx+49hbl4TtEf7uOyxUQTZQsKV6u+II0V7C7Fg7SAZ
jMhltcFdx+QJX8z+OXGL9068VMnyMCgK3ZEiEsmWwbiWEf/BpWk7W5pXMrjp9CSNcdyrNvpSpDK6
H9EE2zhiqN1KTO/RcNc6ZMa7+a1x0Hy5QXiZvaXg1UlwxSOwP3d+wyggbqRliXOqKtywnwTml75F
uJemwRkdtIa7soXvXIS/yXMy8sim4ctWIENOVvTmNMPjVCMtGSdW+u0ozvHcu5RQSHL73vvRRfY+
47rcAZXQvk4fJL5fPY+QW0YLRCTiXZqNkzfW+7oanV0YF+Mm1qLwCIjxguGH3T1G2RnVgjeke3/m
UE6gFOz9iDMtoRXsUjW8th3s8yX+CqMKSvZieqt4LvI7V/l7t1B7ZHSM8kbyOgmWvdkhzmyZM1/y
coB9aS1fDYH/GKDlAct0CvzFM6hrt7jpprXX45t32lxsWDy4G6Lckg1nC3oZgh5X2jQ2JczG8kri
nhUY5EtBOC17mVMI0HCLElgSmT2el6QaTohmMLYo9UPZ0XqWXvbGgQu6cjy3cVHvW9EyH7Z2OU6L
x94Cm2mKqtmUsOtODlPjGRYDVLfpfYpc/zICn4LPqq5V4Rqn0PcQcRQiOUYenqWCEf1K2sWXANIM
7vAQam34KF3mZYOz8Iy07z+/s5Q+V/jBq/TsbEtz2OIjjDRxBMcBQ8gT9xYFkRPeWrMoyYfmj1H3
IH8K6O5aV4BLCN0VqhBJkBAU+jqwr2VOPmA4wz2QQLHR9FBUkHeSHPBn3LWdYe8HEd7FbbotvC6/
1HR2TEJBAUKQw8qa2veZ891KyGwNy+BbkWLQHLz8QTgzbxrrPZPT28joOAXw9wg3hGSEkUQXh/sZ
UCl3pe3HW/wy97LH61rMIwSATyf4WBBfR40Beac9Db1n7Gsq041bciJ0/GCXuo+VqKJDRxDFRdZE
8Pb864HlvLFmghKVBBiv2h1c1fLaGsTHJkZorGPl5vvRHn/mWYuUCc1YWONoQvratDm25klo42Mi
N/VM/kU9dh+qyEv8osYejZd/FPA609ob7hOUuoggB7HPxXCScpKXYOoOImv1nH365mcWnMzO3jqh
b1CGIoesK1m+uHV+gD+U7+sQ/fXoE/zq2QP1nXghlJAPt4+B/VpdsbWK6EtrE02o/OSmHB5EbV5+
N1R5qWa8nAZgLWIbSVFcEL2p+NTN/VM3iTvjuctb9rLDk2kd6vg9JEEyDuuLCaEhDn6CqVszBjtW
PbJ//2CaMbE8EvB7fIjL9ph34y0wuscQDd3yDb7sZrbkMSyTgu+wupdRy4oqey4b99zZ6V4xvFqn
EVKw4n9Tdya9kSzZlf4rgtbtBZ/dHJB6EfPICJLBceMgmaTP82Tuv16fZZVa9eqpW2ige6HFI5B4
yUxmhIfda/ee850hfq2r8sW1q3fRB80qdtH3hqKACsTBpLFjBdWHoIuOZhYJbHY3ONeECi6ZN0+H
SXN+euly2LA723KX3MTpINcUTMRbnb+niiBAddOdL918Pc8VmkYMYwMSzEtZTKcIxNPeH33sqoyk
A9S6q8rmgkR4STwnUJo6Aa8vBwowEoa6K4BgOOAoyl4OkEX9GC0WAC6jZJ+ANNnt3GViTXtrGm4m
hDxgSUG61ur5zYgnruW5DDaa95aRUr407PnR11h/lS42a6NnS1y4j2nvPc4MFRaapEQLWmYFF+Ea
EC9dkY54FOdn2SZkYZQ14scQ52zf47GM0L3kCV0vPdIC0MCqSrPnLAitk8Usgorg4lPi+xPsHMNL
5zXWZ5FVpIARpV7O40vs9seKfAgn4mzLcT1t8xmisDb+SkeWjxDwATpkH6VV2gzNeghyPh1TJ4uD
P4/suqKVHLMDiRRInzTzo7dATvAiy+1Upojds/YDTe1V6nlGO+wdUKMjKi/EMgnmGf4bywS2MtZm
dhml5FCFFP8S52fbHV3IksdoZB7K49Kt47rU1qIz8FVb0dHpq/RqqS+aQyiBM2FITKcGBbaTfhNY
rEHS6ljeMb4ryLtJjGbTNo29aYhkN3q7BeExvzoNtA8Mvus6MdMFYah4xM35Phu0fuc6kMJYS6yz
kH60mI0rgBBvpWfOzczthxKVY4KHdx1quFUyXD5W9IYQ7s1vgErls/cYnNyRnwcRGRWP1KXj5ONZ
KdJ8Y8T5D8shnvhCsY/0Yry3C/xdo7i34kQuZAUBohAN+tN2jJeWmC4MhCcg6jZIVcDS6eDOmEeh
7WoGCntuGD+4HiWUXPaojTveud50LZVJarDqETPy9GVKY9rP7oA6i+hNn8Ndw/+IlLh2WWcy6Yum
9/r3FlftczUWu1ZnQTUkUzxSgZyV2qH4xlOjdiqp2q6UrFlK1NRq6yK5cZMPxCZm7p9jtZlp1I5m
oLkzmYL2LG9stcXR1D4nZrFjqQ1PwarHUzufRG1/6LJ2PJ7tuqpIBEvUjqi3JhztDWBL6LwVogKo
3wIKtmv1D6XaMlVq31RHdU1+Qjy8kI8AIboBr6f2U2pZSmf/nqnNVTy8afh17rXOOpVm8ZOqHddA
WKwdBc98LN8ttQWz1T6M4XFz7Fk5H3KWZZPamuF/15Yk/T6DzOoOUu3WsGEYL4HatwnEamr/FqtN
3Gx6bxZC0k0666xB1b7O+b25Y4VXDUN49Il4HVjuaWrLJ4wdn9CZPSI0oUwiWgziGR/7ZK4irXkP
R/k5ostf+uW6Jvptq83yKmccAmHm/niljiuw3wM290+eiG6ZF3y3MOFWHBhHuwQ84ZfusdcRfxpt
wDVg0t78mcQK3wk5WlLG14SJTIIEpFa1OPTR7BWbeUtT+AEOkX3lZL5XrF64UxSkopnOI07pdsWC
1xrG6ahbo9hJw5IroM627q+55XgPTn4mZA1IUADwRu9waJOl221Tg7HEHPYADP0W36J2wtA47Mtq
xh+JeXn2Cm/FhEO/zrX1g+Dhl14axa0rMDElWFItu6k/RNoe2rzFlev3hF9XxJrwm8gbQnZ+kihD
mEz0h9SO95inXqPesXknSUV2rOgQxIj+6Fw7flo6I26F9Rp6Fg3POGTHLBLAcYtsXsoito9FYW04
vNpThCnH9aK9XbfF3kiCRSNi4BrU2xqmLngMR1v1hA4Fvv9ux0cAjSMqbh0ra28xmEvo6owJhkbt
1TCcMK5LRz5Z6QTcoKRf7Yr+AH1LTSjhqmLOdQ691K6Q8saNiSmoit33ybBJYTCtcq0DuUwHjaOO
scwK/rG1NgfHXzeAMQA34t00nbXek1wwV+0lFYUN6El/l7pGJFZ7BH2zsgNAofGbbhElY5mMVaue
GXfPDjsOW39dlplBLvxeuEl8Bypyg6p4uHORHKjPYme7HCL6q42Bdj0L7QgRocXSUrXb3BfnpKnQ
Q9uti29zYiKlOw+6PZJaMOAmGf1uXUO5NcLg09LJitD1Htqu3f0iCsg5ohi4xAoSOkrlysmTb19x
1fQU48VgyuGsU7zT6H6w9eFmQz8mIE1a3yTctm8pt9WgYhzFEqu7H6pTgWN1BwVgAWbFX8VG43NR
b8eTTGi5zSHqlfNgHXMxXyLvJfcAUJ9uYDeODZzEjtTWk2lbOyMR16K12nWNbXub4he5jk63EnWi
n+uRDcYUd09BVRMETTm368ldGEZIAlnWS4qWe2NAM25we2ITbG+dwN5gYXWJ49bBVJszjrNhJqQ4
e9ZmHJnLquICQtAZH4gGs8eUwhcKfS7JGsRre+iGBa0qBDR29+BAnPVY8+2JpV9Dgn+WVWdAAFRw
8NSt5F3kMHRNuwRCy4jZnP49VQFxKRGfzEn6ddMRa4hin3uMTXxWhRard3lyglJMSzqsDc5If21O
xptZxv25ZIcGGIQGNadGoultqZWNtu56pO2xzsMH4Te+DwLsOU5/hZgoHgFS80OiAMs8btCd3djb
Rsg32WnGak4JlLeSiRgphxJQc+HYaSSmcAGuPsAXZYoHVW/qTN9U5KTbIa/RgHNa9xWt00z8VTNQ
xQwZ3YrA+k7o546FKBlMFJhL2kS97yNo74aps+05+6Evyx+DCeZ2TguCoscabnMi8ClP+aNR8ySA
yujv1kleO3yAkbLXRFUd8SiDcHC9AygRoI5xvddKzD9GRdc2lh95GlWPU6TvXY+iF3dWt52a6hK6
1rDTDOoBN4ULZtF5TSrDsyVY0gYCh5geRcDkAH2TKY6/dMzWtZBc6lAlW5yCSUz0QRWSAMEoB4Mc
1I/OBkj0aYE5AEXCzSv0UNcxP5DLOZFf3D1/LNN/MhJMOnXhAN2cMMP6dCQIqxhZpznXri52Fr41
astk5qzV28TDR+weuuQSahWQhqBM9nCedpyMD6ip4ns5gX2oTWyTZUyrMtpwKLKErbUnso+mEx6h
G1oKKbnXNoE5+HuvaqAbdg2Qtsn9KZlWwUcIglPuFdqp9eGN4k5ielvp90nmm0hq+CLE/O9f1Pnb
sxtkcFzaZ1zYRfqUWdAcMkMfeCoTexXojjgpTlTrGjEXbvkW6ynVs7DGszC1du8KJOd+ak4YQiL9
GOIX7pvSXSUgukDV1dgCVEJL7fsHn+fJlckds5S3ZGIwxwFBKwzvd5FUMRIz6RZfYgyhFwksIID3
4lUi62QpY5md4KqLPaTctaaKlhAA9Ajju8LoShiMim9HfeiSviKJSjJP8Nuwee30+DhuUqgHO9fO
vzMuSqeshRqmKzakQPvYQ9TDCjGQVhq3wNUyj6Ytr/kw5+O1nkmW47dC1HW7Jyeij+dQsSPX5gIQ
2GvGZmAuuuHNsgnY8Ahpc0KoDUkQ4p7OgaaxqFng+On3letcrZDEAfabEBR5ru4SXNMLADrzxXSH
t87gYeUI4p31hvauBC9FfxnfBT7yPj2Soxo87ZuQC4hlVvmWiJSl30zONSE2YCgssMyFfm8LiAAl
z7QQposGIXvk+k3no/ngnyRbioOm18TukJdF51rXjNbCJZvJbOc2dFoZ7bKlac661Ep+g3D7jatp
Z2cynC0zwmvTe9D5hgS4n9tgziYXix2nP+g5mG8d/1g0YxwofumGfYtillQDKsZNbI57hMJvRofU
LrG1EeqV7kG5ILIG5VkXR86VcTQYDDOON8hR9pprkUx374QhZrhouLWafI+nbNM1ARjRehN2mXP2
HP+19DxtG0n0Sp599hnJbsHwMJk0V72ez7TRqbbLM2ncMMzAo2eyVuf2DAY5A79RlScOtYRdLPwT
Oy3mvTFOyVHgvhgLkCCdjkM/7DqOeZchOAaGzzLIxocioRdnEbSH6CzWy1wDdKo7uPysVuuPOnqA
NScBxTSeg5NVVcHJV5FjQF6PjvpVF4U7gjCeA48rH7XZUR7oXTyO1SFtwmvVcgmtDFhKJlk5Ud3P
xwrgfY6tta+zaqHDwFg0XtRiRhKX2p3NBX8ncaLzi3AwIjnWFjNLwwCn/IEsMTNoRXnndOFzlaOr
1Ek7mTquwb7XEfQa0gZzXaMz4SXpbOnjQWW1I0G0djVW06gdzGU2wbXZaJoEERupkEd0i0l2yCIC
TjsFWWf+iiUtP0atFsGwzrlWmOxZw/QTq+Y1J71ES/xLaNUvMckd93qbnzt/OAunprV3M5Jl3QpO
sVbu4cYR95c/1rKn+WOKxjtQDDtJSXvqhcXYuGWMZhKvs2qzsTols3MAbwM8S4Qgm7C169hAb6UK
8JvieTPGxAdO+vgILM/fNL/HhpqvdzsJcCqUJyehxBMNIY7xrPQZmDHNJuvWoLZojvBmoal+acr8
uZ7pWBtdNxHkOus21k+FG4YPde0li4LBMsbGo940lz7ANMQ6eGTlGkODGsvjZE72ekhi9XRaiyDi
8h64Xb6DyAocsTS+a6VxEXC7WnVfyguOuUISjpGQ/KhX15ZP66yF3Tlom6+yRSJJ7MASyFixcyKq
MoJd7gwDuIi2cT8ZogIRHhrYBBMziTEiqzFVLj0Hj22Qf4WADSOu8qt5mpx9HE7BguH7dD874WOS
O1ilPZNTaLavhaQTnpR4Ad6XwUek3EldgaUd/5qi/9v6uhEtpZl4Z72y1k6BdlSQFlGYdnwGOcs6
va92SdHWa2+axV7R9+GDPclNLJviNOkxmZ4xCsmKu29osI4syehqySdck4aKrijiKu742qFmj7h0
STC4l9avYqzsB9Apb9jTujOtC+7dYa5Wes7RG4fgudoGZEdUsUHIApHvTT61S3c48QEb1OO/Lwvi
icfeXY12TQQuYo2Dzf7nWO0NrZevPFaPQx31bybbCDlM8fX3FwLL4muP3ge9xIb0EeQO5JBywzJ3
bqo2pHV759IRr3w/W4d1b1/7MBs3Du0rbZHhQRDr3waVQToyfl0ynPUOZo7+x0UMRQvWXesGahBj
XENDeBvY/XNozgh1hvyu6mA2qJ5wUSkIuUk0CN7TisBl2ksbz9WCueF67JqakQ/PM1TaO5ssk4U0
mQOQtzUtTVncx+ptDJ2wWhmoy+mWKXPfyYzvfwqdEnJ5f4caHAutab13RIEiOoaSEdkbJkwNKwWD
1AhoDssu1GdGWpxDYqIhadOnaNK2WVRCh/BfRhg7LKQopMAkIFiz/wnSGxoMdM7zl1mlNp3XDJZr
soMzGFhEXPQJC2/AtzawO0aowPDeqFmVEKd2iROTJ7mdrxXicmCXRkQkc2RVq5xl2woq6p5EExft
QNBxmYsI1JEWEEBno0VjdjXy7yqC2pVI7pFh41YHrzRwUNMl7ltJ+EtJrlULM0HPCv8uKKV5jv0X
N+3JtpuHGllFqq+AxkT70dfklYEMmd6zveVTBFJ7DO1VDCJ90cZVv9DQbTC8NRkbZZqNyIwv/cTi
A67lnSczbZEwXdk0RXN07YBUNM+LN7BQaKv67UAGyBt9fkMmjLeKBKxesAAbwM4N3ayHUN/urx3J
Q8uuRbnIvD9QEsl04yksbTCJaUvb524ayWE4BL+cFFyJPcLBVplTSVtwTjb7XBgXEQyvLDumJ8cW
6ItAgs2MFrYVw4hzGaWosxi0dWmKOzSY/K0AQAI8SlxNnKABNWcZ6vrakoZ9QeVTMxnztGWgNXeD
dI1FUqbhItQnzgUmefs+pK0jByncZ+YAaQG7cCZomq1J6ju7i8H3MkQ/cU/TF16TJPdlxowpab29
DrzilvSlcy+mgV2jfenC0Ty28C+ukozcbVnAyNZjsEphOt7jMTgWvI6HtC2+ysBD30zzodA1oL8n
WuV4eA57dIqhLx/0OBHb0K6xHIS3MUxOqU/SQ6wRVN+a1nNd7ibpNKuCOerSz9tfzJvkPpp9h5IM
1jADddpjUy5wXSxEhd7fqe7JRISkaTCKM0kO6kSvmlKU4xbnk5aHJSAA3dvpRTtwYtos8/xpvmSG
J1eGYKvRhG3IXFLd+OEoLn7/skQssO8Mpu4IBswtQp1VR4O5tDTvPA6VeEpr42Meux2ey4kJYxDt
qgQZjcoE2MUaqk+O5LWWdnDOo+hcOz2HQirW6WzrK9rCQ539Fl7leENS79YwNFnijcVd0favIXnM
h3KqDy5zHzZkRX8eaof7CHBRGfu4dszAuMSgzY3O0/fIudKgmLelmVTMS9I3TyPGXpMMLKwZmGKh
DxrMJYMj2b0WE7ndImAwlTfDfKTqETFg3Ls5Y39Xvot8ZEDbRc0u1UIqxEz8XbQdXRrTJnqYiEVK
La78bJwpMJyITAsDrKzMgUlC7rhz6oG+SbiHtw78Qz9lKBDme7r2HitGswtze7orP/sYicnsMkAw
LfvHdmE1VKTF531svVRst6ARlXZy87z0NtbZJtRFu4cMRsuUYBEvCbTzG+sywE/DFsHzFqTO01x+
S0w373Z5iYUFTMYnzgfhDDG0OvlGgCy0LY+QtWMAMeHH/0FcIhDXKYSRRhuU9f1T0vcvk+EZ10BD
VOKxHTAm2HRR8FJngtelDMEukqsI5PyzbPtz16t630A4Q1N3GBsAihOh5LvJQbubm61G/oGfEaPb
o18Y4W8S0jf/5AZx8D6TGhIhCQydm0+7bLGweO+cjxA/U0KlmFeesFB5C0YebYwE2xW3oub4hsP1
5dWKRo2NOA8QVtR1yvAsJ5ayu2MT2G3sikfLzFg+T6iPpoJRUygz+lAFukrAlO8oVisQO+PGdhET
eL0ObJVgmoUpoBm22JjqOL9OJIIssrifkEFQ56MmuQSlVgNd6ZpdQqwX7zPoTN8p3tJ8/tEnthYm
Q76pQ0fTxpDCuJiOVvY6CQdGYll8ueDj6dnnlxYR2kVreOlJnLpAHj+OiFqQ81jkseT2Ts5PVduR
eaHAM1k3Rpzj2bfw2pqjxyQSMIXiIHLbXwa1+1LpVc09O31iAzWsusS8WR6Q2i4Z0r0AXghZZkl0
UjLS1hKgYaJ3bL4r4FynXqNxsxgALzSN5kDJVlbFRE1WXJPa7UjI0VmpZRrQGyoQBpZL3+3BA+jo
jOvi3vaYIs3twXDRNZTVJjQSAlPRabmWJvaaife7nyIuiF32HaUa9+o8SQ+kmjy7Ec3ePI1X1kne
iu0wHrKeKZTs0f5o8XUedXkYuKQwOsxOuboJhB7ss/TJF4S2N/M7499oQUimtxlqnRT02WLbUaot
XhdeMhJNN23R/YAXfHEzDy9W8AGZKiD7RmttUi583T9Z3HYRAd2DpURn1X4xRE63LFfD1ZyNLFq+
pdF9tZ6x7z3/pecG1lvbILM3bmsDgI+nx1xvPsD9Jnt8AZfMcxZoj74NewpZ3JDNDTCfVv6DBSGh
5hDUJ88jnLQnuss9SBr0FrXbuiuzcfkzAkteNITDJwnNv02LOc772tKDB8fSVZtdPIYWmrtUejtA
H2yrc6K4PUD8zVycpCvvpNB+cDKEgH7DbUjj0kcmT1vXluug+hRug2aILft6doufwKJTE5a779P5
V944X/gBb5014sonFrGWezHUK8eG8FUU7TMTZuRDU7DjpA42YVS8FyUU2bJ3UZv4jKbG3dBp7BmQ
hdsdFkairgGisbRBLue1KA4Mi+3FAC2R2nXQrXA4tzRKS4VHKGGrpM41mvsXmRfejoESK+4DiI7o
nk7hfRy4FiFHZ+paMZ3yKdsSX+RWz2JzVaevxoxkzzLbew9SMUBHfiUqnzSx0TpOSfPCBwAevu5x
wso0WUnLuTQJSfUWsOAeTsSy0eRbpEdcnAbp72eT4Vx6CYxCP2YF6VOma14C2b8x6wEYlfXVEnDc
YwQKaWP01qlggxSkmVhKuvw+7hXF4mTGE4THgiYt0r7ErP0qnPkTYvx7PSS3PspZH4ZHDJykG7v5
CHTYT9eDoXXL3C7axWQEt6YbftkZJBxE/NjL2rWu3801dxZR2vlKZAaistRP4eZr165+rlqgqaUh
HSL8wAkz0HJ2Zo0OTegbzxHHoKyfYjr4VOumrYnTbAm8M/KQbLVs1NrkYviMKquQV1nLreXozfaj
TQavZz2KFOW06IRYpARoYPIEeBUgDeJgl+xXJMlNumZt0Az/VHj1Vn7CUIv8x/tRVscw9ZlxmM6n
PoETYetQEPai13doYHf/g50oOCeNwXZV16zhK785DdOKQc93as2vQxPMayReuD1Y+eN0JHEkM6g9
zxBtcpLs0nRX6e4rbMzv1KiY4yUqJ10a3wjlPeyYP4HHwkOYYFHi2X7tE3SUnui/G6f7wtoAj9yu
PJRZsb4NgAIiD4SzEo2o7UJY7Gxfg23Kut3MwvzcSGA5ru3w7OW7ujAwwMU0/oME9yEsgk+gpjJv
4pKhpZtZEmI9i569B8Nwd8a9EvYjIyU0ii65N9BjeWMnl4hFI2koUMDlB8BZKEWqJTcnd4OMWsXU
SYtRgacDs2aP6mA9zY2BqMoIYU4auvupSDdFSakoxhvb/nSbVgbPc2X7iL2ECSwOulKN6mFtEfDd
oo85Zo71PgzBk8MC0KGDZvmYQw+JmY42w71N340XBGdQ9mWktPtR5BB0f8plyvYcXcFmpDuugFA9
IYmjpmlgN0ejeg4GWGeYOIC+FAl4/ZC48G64YZ+aqEGl5hwbJiBprVOOBXPJKhCvbthby2KSALfS
u3nw3IOhvvg5DC99PmSeyXLIbV+6BqKdlOBnbQTE9tkKCbe1Qy4EtawavD/TcBBIWiBV8nC0iurE
uctqA/aoENXZ6ve+l8dbnWgrUmkCaytNOa70CRqMQKywZr/DPEddZGz8Oj05cBwFP1ZbTKvI8E/p
GIvdCJWkhvc7hSbRNoHBtjjAEzbOgBQncgqiGJifbHjJbFeP18TNAK4po1tv2tPF9TSQiNV9ZHDu
/JaT/792J/43wUbYBrb4v9PTrz66j3/6Jlyvm+4+8u9//edF853/0XD4t2/5q+FQ/AU/n6NjDGQ9
CttJcQv+ajgUf7F94WFf8F0Ta7vpYfb7D8OhqzvYEZVfwKSY4tJoy76L/vWfwUbgHQKAgGHfch16
8f8bbIT7Z26E5xu28H3+LEAU1j9YEwIZEpitRWR1WBky4hnUTR6AtwvsoT/VHhZ6hccjAAYVRNvf
wpFMP3McNzH7xUAtGk21ciwzxuuTWkNq7CNrt36aMOuApGNVKRkB6aMeXN22nLdJ7bdr3DPXWa04
XXadNWohFpesPyVD1UrFdBCVMAMhttaWWpZOam2KeHpEPEuD3rFbpwUgT874EUyF85wYsMl0r5qc
jlp4GEX9onXd+KmVyTNzA+08+1jwi8E+IPxkXZ4RelL73mVO6g/LtE5tRjbW6OFOU4tOV608JbtP
6bH0AgWBUkotRv/uEflP7HKmqRwVf/CEGA73BcN3LJol3TX+AWfxH4XGUDchK23u4yTa5kSRXkIm
7TdSXxa8YTEpjHyCY/VZrvMI/72fberODrYBgZQEKLk2E15OgbFfp2wKoXf7J2bCE/iDn0GdG2aI
oLGd4bDVHVPBrs3WusdCaFInTqHOHkOdQoE6j8Bk2MFUnZnGsJ8EnZjBiEQXzimWEnqRF/VwiMuc
PD911tnq1GPR0KpTcJJvvToVc47HXJ2TBQemg5DMgYp8sNSXPkMZ6PTfnjpla45b/GSsBUTPkJOj
uOJI1n+fzUuDgzrjwIY1aHEEN+kSgkC5AjDx3KrzPVEnfa3OfMnhX3fYyHp6mEV3ANA4r0xVJ+rs
i9Ux05YYnVsr7zlhF9x9JXm71BiXYjNSdKLSeBcVypgGcn9utSYqAcX/U7WqVVUrU/VraEaa8LC/
IVp7kpS4hFLnqJqXqepnqjpIPNpuVJUxUTWyU9UyU3XTURV0VrVUUlQ18O0rjcUe5k0qbqBqr62K
cEcxVlUZr8kp0IA+t76FI8G+r9PqDbkwI28kJOtee40TcpNdqsNCILbqnIEuwJhv4RBfkJF8taP2
UEfpF9Yt+iW23LMBYow3ouRihJIL3uRnXDY3rP1XhPBrI6rvs2S6zqG/Sur8p2LzZUbzA1bTy/Ri
xc5aoxPhkcLHklJf+3ErPdIQi9lbebO/LFvvpcQ/FejVq5uLT68WxFdZvLOduQuqDC6zWmuKX9xs
etagRBtrWrJNtQKDa/wBuQI9aT7P20L1KQUNi4+PVvUvKO0RdKieplLdjcFazqHdqVXfY6gOKKEV
qlRPFKjuKFR9EtINsP/8wI7qofKai9yYI3ex+vGrMOR3LBnjRrRenurBzA5BXkhXprqznjYtVv1a
ojq3mBaupJWbjCaFt49K03/1HJdy7vDZkLR/veoDe9URJrSGNS0iYO5CdYyl6h3/vxTV7XepqlL7
L6paf5XV1MRh1P3Pf/nDr/6bVF5h4CI2ORf/957/8/dXmn0XyINVVhT6njz/bv5g/v9ff8jf7P/2
X1CCQS8yPbhLtu1Qc/9ajQ0dMIDp+4g8PAPXgzqw/70a239xWcg6/C/X9CDb/qEaQxGgQuuG7uP0
wW75+8UOv8u/VYH2H379T0WfXzl3upZa/qei4OmO5yrfv697wv1HBFCGG9TJ9Ghelrqo8QHYX1kT
bay+33mTdRAZQ1bSKmAi42Moqvi5nPtvq3R2WE+4XTpKNY5tX4uSs16IYjGGM8vy+67xb06NtKic
3Md5Yq4g5VSTvEEMbGdM6O+S7IcwmVIB9YsvbZTveTQ9+0STokolLiCGxm09CFcDjOS3jylLuvZX
AUN5pevTT0B3QZLvzZG5szVGm6znCAJiE467Mm9fsGBDnJkGgiSD8JAE6VOg/h1/97b/J/VUtSl/
qKae7uq0V7qtY2GktP7RvzjIeQwjtAMY8QxSPmbnZbRwJRllew6dKf8v/rY/o5r46zBCwm1kxmeK
3x7vv/NwzybxRENlTjgTdA73AIZy1TtfaWQc5UgmJzM+sm2RZg+kRWoi/vg//2v/bChVjaGF3d50
+O9PJl66NNcbRqp2FsQP5CY8SF+/8ZxeM1DqCO+bV1PDEZijzlpAxOq//dYCjOkm33ljLS1yKGRb
vGXx8F/YcS1IY396J2hpHd/DTwqxCRbAH98JbLd2p9kGfZPbyL1ZZw94e/ylNUbgS3suq0J/c4ph
MwQD84DYulmTg+LMDspNqOjLtaDRy8qJZB1hLC3rS8tQQ5mevgkG4pzTz1Cmb2UbgfDN2b27Vie2
JaE+awor6VpyJm9VdiGzGAaEY2L+lAggahYXqPu24cAgn3DwqTa2bt4SvmyiA47u1WYmRapOCDO4
gnw0trGxN4dq8xsKPJJahs09HUGPI5iaWW1AHE1h1trIwXNyV4bQfZlTBgVa0a68DDxujJptTaDu
k9dZyynscLaRie2YBXGa5VMfY4RA7UsQg6Ry1tGd4ac9eVvs4X2Cg8aBrSvo7dw9mVYCdBRaBi9C
XG8xaB1nEuSdjO91SBBlTz4xbaxOJgD22G0WoRHdaci3uHK6TyQnrg3BzHToAblW5I0REVErNQLQ
jmbYuiUctSLAB21NP1k7QX1lX9VW07NhVezoiQzU4vBidylF2EWpQkjJMo/ls1kyKJ7jy9zyvvKX
2Hb9+vsPYo1xD1CY9WxH6m1Q5A997LWbKQjvQ6ihTTpiGTDDN9PofiWN/4RbdOf69CmIat7Lwd9p
bnRhg3LBpnN0JlBaHRGzXvHFUBZPm7iSDb4F7LvXpHZuCNLBBoVTmn94M0OiCl3civZhCts9LWBJ
9kzpHFhDg9pHhJ/2LNX7mu0Q47Z1MoFBrtEFF3Xx1czDxuDBRKFwqGPGRFXwy3QYyOjDzm+LZ5bG
u0IEC+WawmG46KsHtjHIEKdmr/sqgyzGjJFtdCz/TEob3Ttnl8TDQy/D+JCZzXdJdFAZ+Gc7Yefl
lDoSmsTZ9lH5ZaftokzoydHm8L6ZGEeDvNkHs7G1M+8UOt5jOOqbQf14xRjtLM29x/UGFfzSAraO
AO/XbLIWRqOEhOnAg0YX1MzwYwvpHu2wuWB1fQCDX2zTrPpCtbOz4YLn5XiHPZr5fbquiLZfGspl
CNfMkASoCfuYpO6enhIOuQx3nl9fExMHRTvwrdGwTupkI8VBmCnog0HtAc99ilXiE0flpc68W107
3ziz71QMNJ7fZRhjRHbFlQCYl4gEs4xDiPJ6YxCjPg2owvRtFcaLbGh3UcZiRIWsVbBnFwyMXtqU
vm9KX3PyHWzGH5nOU3uNcsK0VJZhbFaoV7KDYf0K2wdbs76UqciZvGs1Vu/86cyFf/UqI5Aoat6K
CESyDMuj5hRXExkZnQR7YgdxIUua2FU5LDxfPB3NSGIvDGz1YBqy/WQs/OiL8hCRktj6K9vP7vwR
F2C5kVNElp04g3x7psaDZtFZBUGh0u2jVgIuo92Orfw5VVl1XNiQL++SbzQ4J6ZB2HN46NPmTJMB
Otw/dYLRpeePTwRn3Bpii4TXLVGHLeCKbB/7ZmsO7iIsgqXhlydfRVfqAeBCiLIh72DqIAh3iHkg
Nw+uoci1b2Qov4wa1rdj3hmBPMiW8MLMYQBXHhpDe2uFexo8Vi6sUuwsOFfhO6I8bnTlEWn6A9zk
amnDJQmTT87GAysl5NjOqYrrx0TIjVXz/6bxHM4dergY9BsvVOqwjSH7j60nL6XWoAmXGutX+xuz
7sVwi+dkGjZ5ZGxrQaCcewzmGo/w/OHK8jnXymOcKYcXaXeec9BJjzEGfYv/4CEerBeRZTfsgmfG
rrc01lB3eEqyvIP+tJYJwfC4NdKu3P4bSeexJSmyBNEv4hxUILaZpFalq7I3nJJoDRHA17/LvEX3
ZqonKxERHu5m15AErCKH2HRpHbEkQlfn5Kwb9PrTjW70DJQ4LwBjt1BBOylJlLI5AIPa0gE4+b35
TrbV0e/dbdNyMdtCPJWuOMPQuUjnNfVQjTnAA5fP4+4tj9Q4mO+hjuMcIpDpJc4uhHiHsH7XxfWD
p5KbzFg9VWoYq+oHj1oSwA59UwVkY73RHrvSP2EKRLlk/4qhfJMRQViSrnnpHNpZ2wgkGHHsvBSz
3BtoqdPaPrYt3dQyYQb4EGfj3gupT1mxipnAPLYYhxw8bPyHzPT3GIWr+pqai4YYbUtJNmOWbfo8
2y7/E8fDuUGqU+e82GgulgYMdRvNn2xjMc1KCbNKjN0UccOc9mBCBF8yJDs7uTmsJl2ptnGBahgl
nJzRWOZfMcjCvp5XdOU5fvKO1nLfwnqmGvlvcRUct11giJrMXkh62JfgrY0M6T/vX5h2F4dRU2HV
LOL1G0xn9JH4h9Gv8U0GHAJomPf4B7bk8G1DgyYIPA+PXzZcrGf8U4EVpGa2bGFE5DZiP96WBMF1
UEAnOeyLqjyp1LuYAhZ4/r18TcQQ27zXd3MXrit07gPKKEy/QU+ibWJiT3+y+YzCBSMYkVBKgAM4
LMKRiG0ZYDp6myR5xIvUV90u1M6RrGlH41y05IcXi5Nnjq8+boI6wWLuYvtTOs1f92F5m5ZfrMJE
BVViZclwjdgRZJK2QkxzzWJxWEIwyMw6Zm6EeJDhNif0OQ4KIh8dGBOO7jyEaXUsYuvXB0tZIKlh
fSUGqz0mLTREhWSPG8eauOVUC4Qe3mNVHoBFHMHgIUNVWMDEJtXIrbWYPmAVLabbUKur4l4O7scw
10f84A+FlM9YvOmR6TulUNnrTBuyY9S+OuK98ah5nyVxIm4M0IbOILTvzwzBTZeOgYNeik0EHwT3
ytTwwTpBH8k9iX9I7NMd1nydy4pOcZWQuA1UnPztnDzZoJi/ujbcY1M/9Tb49IQQAla4duR0A9A9
Zh6gk9hAd2mdksvV8FhGWDuWByKXBAwBDCJJEnGcS7Kv3NM7JEJCbEhB2Nm+c/jvdeGm0oYj646b
i5FUpRn4AppI01elsu9lqrIm62z9tRSUDlugI7vLJI1dwSV0COKlBj0tebU6nZxlm6QyuJhVu9YT
+6vPrjaZG8NVYh5atvF8ecrr6kRZFmDhDMCg00mFSVlHJDANjwTec5QwHqOOJMZhUQUAvdpripwv
VleK77MR2Wj8TS7a+LqsBmVnHymXt+Qy8noO+EgcyGP+fh7FEzD3W1o6ZzfzD4S1BMu72CrxlKZ8
P/DvGDSrpzlDz8NizKgT/pS/9xO5nymaCS7YlUZ5Ic3kIXHlM36/R9wtkCcHwO8lBB1va4NZSDxY
CViCp5L1xgHViO43riJCK1tCiTiZ4tpjMbbjP1hQQCN+M5/eUkUThuSiKjLXHXLXgaCyyUeaVGQb
pQYmrcWq+QxdXnKXMoO1YIB9wZxt7WvbaeSR7CrKebgXptxnjVoP6my7XzrVmrJ6LvXGT34kYZRa
+G8c3xEVraJZbIohf1I4ZGheHfWaKhGzMAIElCokYbXDOkLmu6xnusbDxIcTLrTvErX0pnYCAIQo
s2ttYl4pe3a1eRgMNhD7w5vqB9Rw+y5znpbNCeXY3pgVitXyQQyg/+uS6pDgWot75ek7E2ppgVVT
414Y0fi6/JG1fVqW0YFs3Qaj97KU1lSEfiqvS1Hh0I4qkB+g7V15EVyOgSvFrcb+sOzWjV0Gyxru
pPWRYKlAObxEhhOgaKBSy+CDPFc46ibx4aTqurzfduRiB6LaLb2twE0JvgvRbrUD/nOsUve8YIkV
8A+Gl1HtHdO+347yvqy3wmQiOwfLJmDzDGUTD78iop14PPoFYEWhpC67+zJERjCm4+tbLN6LmRuh
88Wz1LaAwITYe9kYBd5XZLqBrJxDrbcX14pvk8mnjNRhgveNqoD8vHeywtMVZsCD1KkqhHPsfJQX
yshfTPyGhMi3C+vAw6tZH03PeyCgPlwZxY0oUgpsA06wqbgOlryapfcyYHxYgqtNgQbWAM9n8BRk
5q1hNoz8wZ88sAbuA0Lb0+Rl264YHz2NHxm7Czb8s2Mv9Te1VsdOFlUP+VzcdSlOU6z2ofsBjQWH
ozgtVUxCMCD05EU+RZZ0S1K4g4hO0KlcxpmRwR4i+KC53g+MVaT7khbzzvHzJ8BPHFOIKc+wtnc2
XzYraha1cQtM9u7ARFYlTKWxF3sQu+//NYMd/aYc9VjYxqMurctQ0AyR/MumoTPhV7cmDNHCpHK4
Z6l2NF89JKrpTF0onK9UR5WYJ1F0LlMqC7N2D13NB0Zt/e6iwdz3jp0HBArfe/CO61oMY0Bj1lj7
pSKmr9yPeDOumoMJ2hvLi99zWtbG9KSjOG0hsqztkEUQFVSDj+toeONf1PXPOYkQxMKcofheKodN
ZbYQJMaEVRQuEu8eKVGe9ycI4eYZ2AmzBdBDZhqiryicrakNi5wWIAEBkJOZkjKZqulS2s9QOGgZ
T8PBqhASMfhpggRT79lc5ANWjkLd9Xva2t4XbXUGxgTdBUTEnHK/MjZU8wdTd3sS0iN/kWoDHnxR
Y3HB/feBuvErdlDwhJZOHzv6MKqcsGfCVA0MHDhtqdcNmwc5rx5KNX1C8b2GI/uaNr7GqXdAFrZK
7Oqtm7kxdpm/dL0FF+K1NTnrmREHw7TmulR8sGAYJelgYtUNk2BZRnxixWu2qmpml6YmcoTfERGn
vQHbLVet5eLG0u56J28zT1bop1uvYvOYA06gxO4VDoGFGdI4mTy4Xeydh74k1NJKn2Q7wlbg9B9I
F/1F1Yzezs+wVEv4Srnesy3JabqNrQoqXWW3ghASyC08scLbjGU0bJRYJflZQ6IxG5gU3ge8tes6
SovNhKA1QzYWyLyedzYTxsYcw13fWmLxPpDdznGbepPDeW0gOy4nTV+yQf3A5Z2X0oteI+TmQa84
MJsaWKG4iKYHcyj2Ok1+fQkN0i3hYz8xz6XuYe+tUAro9TFKKU45bOl2+zER2uV47CQUs5WrAocs
47UZN7chdq/L+z9V+VOLp6kNxVll9hlJwSkfkWvoKdsAxQqZcQ9Rleyr6YvfmGlk9G/WjAvLehmE
oCDKcArgDd/DyH/UJz3geOyBSIbjMRf8Ui1pen3D+JL+QZPJjc5mN1gojhv1OIQ8IEDnhT5g1669
38WGtW9qa5thKYbl0twmplAsAfID7/QtGv1d2YTaXvjxb1PA6AB+SeFCfD172Bj/GNazP2RPs4z3
y85O+/bSVdNrJJwnD5qGTPCqf3eW+PVCbqJhCka/OSQPnbBLZrir0Jz6oIXPZT4MThNu7EY/zFYW
r9sbXgCf9xf7OoU9SYFEMi9yMZwHuAhTcaa9x4yIcClXhTeU/PUKg0zP/CYOqjkfLuXYX7Iw/igt
DoklJ9sqniCYCEAOo80mivXWK7PbgOhVKPeRCFvMvJmVHTGXbI1+vrVaqwMHQrRLzbTOswYuWI1J
PUxEjIoHMVqerh0wDyshCv85pQaYMrA6+6Klc5NEL03vP1nEzRIp5xtbjz5FO8x7ksmfSDUVD6VV
nGqzP9B1DqZ0unm23IZhN+0EANeDryXZCroLmi6aQQnMLxoIlLxNr6NfKb2L443Il33VMsLEWJiS
SdkvLGoGocTOjAQZog0nYgrR0RDUVf1eloi0IFsclmBWaHSa82t43UVK1gVyGV5i19tRa0Q0eujk
VyI6Sdu/5L19r2GJMukN37BRfKJHOHcIxVaNU9wtNwFecW+IowXa4Cka446+tjJ14iIIVFTUxh0x
jphE7s40tEi6BFPP8ZsmrgaatGFD5cxsuGRFtRpHHAPX1VZz3JpUsSXgTCtBo2cMGX0vkqeEAK7G
cb6tErVqiMoUESTCMlY66vBOx2/AuQpQFfXB2GSHQQs/4B6t9ag4xn176wuwDy1oNnS+P1ZhX3Xe
5LSNsQ/nLLLYEM6QX19mPX1OSPemSbjxmvReG7RDdfvRtRXi+ZJSPptQ25cWEl8gXiY+RK2gz2R+
FqbFdiQwOYoKXFKTIl6oc3/rtsv7plIOo6qut/jXHgcyQZt5sfy3UL97yzmX87eck3wptrJdN8T7
ME/+bJBC0rNe7FL/6xz26sEjgTXtd6HAqjiN6Z9mQVHXxp+ZBhxyUApGt5drh0Ev4W1vniVWVl9z
UgkHenW9tsK8DnRh1TsMTb0xIr8Kmd+giSBkbr9i1UDS4OW0DFuQhhZQFGFjKMmq8Q2dKDsHglFE
/cQsQ3ApIlwP5bDPwhDuFgy1HINHNMev1uIbRidB+lt2ySMvDEKovVCZGiKTWoK27K5/hS1U40Gn
xd4YjIhsj8b6UFAgiqnivMbS4UFUHsvfNJrJh8srMizNr/Q0d90dXXePEkD9xEUK4ze8p35yjP1O
bEpLu1i93+xKcDiASX6ZdNybckmXZF/37Is9ofzQfws7OielEWBkPaRxipZMdYh+G5IC8ukAmeea
zHRcp/JgzZiJZUTQ4njTSdPqpL52q3E8hOlYBLKF5DOZmHA1o+QqCJsGus6Qf+FXaGnz3Ia4bDA2
FgFeK1SzcNtp7KzJKvX2pUk2sZ7v/QZMXhmFhENgrkFchvqkjMm3zh9bUHE4Jpytp+lvk0tEYGf1
y/LpsmVIc2t2hFrnVH+O3x3ASxHJ124xVByxwv5YVQvfpnTfdaq+eTJv/aAYEJjjZ9gyZdIr9DBV
mNj8tgAAuhx9IyTKNtRex0wepoLMjpr5HsSEN7TAcAn9kFwOsr022ozO2su/kpYxRaGZh0aO771e
mNRl8Q/Gq3gz+OGhksjafct8mUX1BvT4z4R6uG47iTo+Gvehlt00kpTdqEyQEZvPixWPd3GXNJ2z
BnP3kc6AZqiuOO/Y4bEbf0jMY2VC8IPWBGageE3IxSzcPqCwxgwzQo7JPN62CL8gYjRW55Q9i4Mp
6pQBEg7Aq7UWGgYgherd6hlK9Pl9TupHrSCSZbDRoZau+5Y/OlP1rOz5JVcOuqDOeZ7CZjdYobMS
Bf2tmsgxAsb8h8lAQGcYE2pGrCw5oohaRV8YO8lMzxedAVa/MZxfdR4yjOkGUhJMn7jsRjqWzVdp
Ygsgq3Y9DmS5W37y0i2rKnrxOPDxVgD4JW8OcNbGCEN7J0KscY45vkUd+1rqNK9ZbnxOAznSjfjK
8/IzFgpqc8QBbvh1dO1pqSsyc342QCGv0KceXbO8RkPzbuo90s4B42rsIN2EAoB6pQ7pEBVvKvJw
uIZRtINsToi93p6Vn0SBnjZQTycMs3aBBRXQzkM7Nube0JJt6Wa0oRXhhJMoedp5TmCk2Iv+JoIJ
6iWBO/rZiy1MFILWn+X02gWPAedFj2TdJpqtTVEXhE+X0MVlBPkvdeNnjezBIK/YHE1X2zulNd4B
u+tbwyXjIbXzbey62kepjAMsAwTxpmTmlngRSsRwNzOMO6uh0IPZ+PQ6Xl4i9qY9c3fIYWJKnueR
1Z8FE6OpHV9ypWAoukTECVy8KvkQTp08eDjnj7OmgzZAC9mJuiMdo9A3BG5C7ctHczsNTKCwdOVH
1byovPgKc7dCtFOvSfI+26PxpacYvUPgNUzWT7qUnAmQKGvm1GxyNz07VoPWbPQeB2meYss4a7I9
m4tkTYaX2JavJb73bp52Q4g/b9R+erhna/R1jBvT/k/XfHTfyWivucrqgAoajgjP916pBW9icVMJ
UsVBXrKE17rUwePceo2SVcTg15wsru6y+DViw9q3c/Y3FerFgPa7SoVzSLwiGGOT2n/8zn37xljh
xcnNrwQ9nC/xH40ry4s3pi8/IYbTC5vDKymY/9nMj98M9hooohCAI1ReqzKLKBIkZ5hUz1+xVIDN
PXStuuiVN1J6z09ksFPA4jrEo16A+IJuD/Ih6SV7eim/wHRsa6v51C3toVFDg02+PXFfdkDCLgT/
vfA6psjnr2FS/8ZmsVBpPYx6ia2jH+6xtsTzgWIA3WvCoIam43n541mtehBO6W+mIT/EXrQZDe8N
GtLr8gd2alXbgezTx7jL34y0+KSsf+9BqE4XzYx3eqrcvdcLnBJxa51YdlBL9HA6YBWc2fBKIg9Q
a+Vu/5xAI1AGY9qqzp7sbORQ2MqVEc32apr1XZaVSw1nXLW2VvRikIkb966hLPMb8cyq/0kJdbZT
G9CqODWW8WPOxW/YiHvSajvoLVfghODbo25me8ifaoTzc2we5tn7rDrvD9v3ua+y5/K5jqGm1rF2
VZl3kLyBFZINUE04Pt1U2/YTzVRuCGHJSf9OyuxPQcOKXYYTb2KG3N5h/tIICtrYEXOFVMfUYrr7
yp3kTYwZzWWSAlZekv81oXWG+fcPpqi1GquVXUF47krntZW8sGNkLecq4nwjx7hAyqCTS0/nv6eF
SKhb4esnrsWd+FE2I2/ej/nFm51mMxnQamMrKYMcm59qLW9t9jrTpe7D8vG52rGtXYUNUid08+6M
Fdhkp3YIfnkvJ2/pH+QnUrfSCzq3fKxyvIYmz1jikKAwDLukTRZoMSCGNtNxM/bmKp89O7A1CAp0
nKpgITUYGSE+aGAoZO2wDDx7z/ClP0jbYChByEVGLK6JlUeLPsZlCDcg52MYZM4YrVysJFGxBQ76
2qbVO0KBfhXb6l2AUYLgCAgScUsDUImvGGUHMuZ3zFEZnNdtS9eOb5A5O5WwCcKCRetauvbGz23J
FAOyU19BZio6tzqEHlVh3ef5oUSVHgBDvY4JMLKynqyTXRs5nIx409YtfW56GejOw8tYMxZitEg7
xcJjoWdnlaMI9bmH6ynxHw24PYy68n9tzSvWOdO7G+qXbhC/BMk9Gi37bu4xVvVy7GBeZDyWEI2N
uHyw2hC7Xg3lvUNXSaeD5d+RH4Q4F2M6rmMNysGosYm2IAlqY9oMHm7XPpovDM+zlWTIFNkeks20
IQ2zo1BiSg3u2UW3OT2N05IFPhgKRJy2oCPl2m32hABIRj0atQlSxNxqzq4RXVRNbYT5YP6v8kN8
ykyMbPJxwkRIOxAJpdrrs0KN7H14DkHOmQD6BCeKF8UAG9YCgxBUqLss0ZM1aHWjpN8uQv8w6CQV
u/49bjm6ZwvJpNZpXdePeqGsdQ4VLu5pZplNccYz8DbU8IGQn6LBGuXND5f0BmL3QEKIbzxGj42F
8Vdo3VeVi2kjEvFEx+9gdf1tMOo0iFiw3BJPvimbK1lW/prMWxpe68zvnlBF9rCnuifl0W7T6+Re
RYTxRrSE6xqUeO9gR2eEsrKb4T2pJpqppfbXzLAeM7d6q0K1gWfwLllTSOYjmaoQIJiLqnoM5zha
cUKcluDj+zx8QG1ickhVYy2b8kxlGRUOaRTFQsRHcOm0oEINjT1NV2yGXWJgLoO/C+3TqDhKOYX1
7qOW411rEWX6xQbTzxryYrjC4fvtLNdbrxgZEocOSFNq9G205ym3UDGn8HHj587hmWCav8JXn25T
yc4UOetweQSFVBP8A94SrU6C2Occ4s97eAzFeqlKO87QAGRQ7ZgyYUyJozOy052ZojatfHyQJQz6
FSdGHy6O/5r1SJU1QlvWw4DvsTb0D/q0IbLVgVNLDVa+0McL7T+agG79+d+9zUaO31lkvBVmhfMl
bP9G074BNX+ddfxiYIuoxNkoIgHiW+p/Le461pXPuu7ofr0Z07cTeeMqUeClMwcodem+4IgPg1on
zs+acInxo0jxoMbHHFNWqcmkuB+VjVdca/dNoZ9cMTZ7nFYkoETFX58O/Yb8u3RtGjGhAbX/Kcrq
2tLbcBQ0KOXgvIqMdt/65h1axs5Y5ttaOhlB2A3qyZ2zA5bZDm9R88/n3D61GIjb4hlL1pffxcAH
f51a54lNwQh7dFjliRwMXocRuGAF5mBV1CAocECqqfxAcfBMyBlAwbI7JjWqJsnTiXM4EDFjDjPW
DtYE2ThJkFMhTb/P5fDy34OJ8jkGkrVyIVdQnEd/2J/e+hCop/AfTXBoq671vuwuehEoVVZ1uqTH
EX1s0aK33ZYQl3jnz/PFLzK57sRPZXDslfAakc+jcYe+VfrGW+kPl9BKgFJ5pxE27ClLs0/aZbzZ
BqLKqXYuWlIcp7KGeTNj2Ft0HWED5iGNxhR2LCpg3N8icyjE+u47B/ptL6uhW2afc1Fv/3u/5kr9
0/r0TdMcyhipM2JDcbR8B9gN76nEKDvI7l4PkCYn2wQAJj7mhgauZjOnyY3XskpPjWF+D+WE03WJ
BzERNBnjcnjPPQihRqJvZEXPqNR0GizVv9qPLq10qp2VkiBOUt1vl1qcoOT0K6d6XynQ/kDl6NFD
AV13Nh05FotIw0mrlvKdCETKOeM4+9w8N1N/CY3ToHUTBFwk7OmfZVicdbn0FfBRho8m7EuszbGz
cl3k1d0QBsPScir09ObApOPxHm+WGM6ln38jnd+Uo/fUFfNbBq0y007Kta9NLihyiHTDPjo8tnN1
mO3kbWYo3cHeXOvdk1U8mbAemJvLz5mwya2s/J9GGVtaejvDZNApZjUFEI2eW04u+DNyL2AyaGFT
d16hTV9sEiS8ZHxCT7HuT6VhUcWl2q8IC+yJ6ic3zd2Ud4dqNMyV4zQvI1xqpH8tTLyrBMuTm9B5
p2n87Nya/kT8ZMj45RqZ7Rdi8R8DXk9MEwir9vI6GKVgWwiWH5ciPnlXTVDgssFWJQT5CbH+quuY
U/kzi4hgikzHCMBNtGbb3uYQHhCKQIxMkW1kBgY9TljPovU3kcWNm1EjLHCekEY4yBmv3wK//fnv
ZStqZBTlCC/S4b/jv+jiIMu4XKXZrv9b7KMM071OOUKmtrnNjAp9i0NWyPKkcoDtGavCKJSW35Kv
Fb6Bg3mH1vmyKEg92dCcStKvPoF2amrVw5KeMTQk11O41hFs3DoeEXMAFQ2pI0o1f9docYmcwLAm
3O/MIc4iZmKhctgy5lgPIDrZSfI/SAMe6gmINxbK5GKsOT0QgLHq/Gjt5dlnqbWv2O+OSrIwzJn5
7eD07T3/mKXzJjGGb7f2oDYS6TeKe272KbPcBCXzVzGKb+6eu26l8RXFOLeliXAkZbae2TdVbpze
uos+37SEmGDgtKFi5WylqelJpFxOu42rLwBzfAl3xkoOxbn7R3b5GcDERl+SRDVkgxsNoSz2hKkJ
tMkCCFxgH/f89FLU1Ig9NZDtEgNkm/ajX2r/CtvNDwMzkLxv0RgK8/3Z3Gnecsi3BuYfKaEAGB/E
idCKnT6GNnOg4aspa5Qahp0GponwKA5/WpCaV8sSWx0oOOPA4T6q7OI1RNrQuXg1lPE++XJX+qRM
2rL+SWiJKMN6nzz7IacmXi4FJQsVXYl/VHNBuy6ZKFKTv91kJ2T/yB2dxbuD1ZB6UUEowbbf6UgI
9fjbKSrA50tOefav9OAFQLNeMbPA622tY8y+xJTlMbjLxluNJH7R67wjfymOnUnNPbpy5MnznmEI
RN6qpUJejxJEKzzZdVxzIWPEqcWEhlKFC7NSRn+qByFjVaDgvK7b5+R3bdux2tfWcI8NoFlgyPyG
Q4jTOvQqgbOY89xs5wKdlMOFZBRxbKTa1FnnrmwjA7DOFNepjerqNN3XFOt/mEBcFJHqCNEKIp64
GH1tH3qdUyIKYvh97KGmX+8JwMsDq7iYBmB7VwimU1B+yhH1kA9tWmnE9vgxs9FY8kxkI/D+up22
3UiPtE+SlGI2NDZi6aqPHiibPg5FELm475EXPMMbjBBGx/L/VXce+xsNGTNMaDop7uwx1dMwd9of
WeQhSTNYb3q0LQ2RfYSvaB9I9PvtoJc6l9r88BLGT/PSQAsV229BuJ8Qk7N2amHRVW67S458SagO
16lvS3qRyc6tOn2l+ZCfXBswL9jhvd6mr7DikM+RX+G40ZWYKhccb7YXalJoZyodOyDIT4xxqkOU
kMTMBuaAKw4sbz6RZ/zYJMS8IIHAoDaoq/SJKHM7Qm6ldRUH3Mqnyh1fnX7RddaNzqqow/rTNBsC
K610xgIXy0uWw0hqTOdpNssLta4p8d66LXV2qpoOLizLAL1oPMU201zX6k/kD/2zaO28QC/2Ybze
GiOEA9c3PzAJLpjP/xn1TNaKZbUsx/UHRy+K3JAcFWzf6xnw7cpk/3Y4Z66LtH2lJ44QWb2DktUQ
oIEKEb236UCSehRt9MtaCUHD+zbD8ti5jQt+uCBBx3xLa52ghCQbArs+JIgn+b1pyY8DKJaxNQ/5
06Q1+d3lOMFM8Nx3aD2j3kPFE7NiGBwQVknY+4A70jSYinDYKaDH+JvtgSzhWJ6RmAWz6PvjTNka
WMiG1vqI+nkYeCI0p/ZhBi/HA0cSRbxkQYIRsHZ5Ee7tYVRHc/lLKbfdYPly85Vr6Z9+merHlrME
Pfz6ZkVeek3ko+iqJLAjk3PE7OtHih54kxoIMtIKgYf7dr/2MlShLpz5wCnGm6m1HjhXLd6ZekpF
6DsnlcwcNkWkIdQ2SDwSgNCTNvSZS4o1xzD31rJZwQv7N7CdPJrkPhBuxL7OjAcll23Xax+j6M2U
43FKEa/0kzYxJqJ5MvuvhZY512lOxdagJCH0q3vQFKaYZvQVfuc0PWR1njwhAbO859IyGGQiwr3U
DQQ+E4QikgpGdsayodk0b2savjeZ1Ne+jgeWiNw+2AWYmr6mZVAD16StASw2q+BU1FVrMQV6mCZq
ZTPykMl50zUes3xNFWnCoIlL4oLDk9YxjBhxIUqBIdZru/SSF7uujQSzhnA1zm0NhqNPt+bYWCjC
K3oZbXdJHXfcaVnyMXKljvNkv9tzmO60EnGdQm9HQ6W7FNY3oXrJafTc6Zj0uzith5Ofo0FMVMfD
dNShkiwWFP8SW0jJitx2dzQuH0jSuegkt7y03bD2XG24uqBlAJV8j7TMtlFZ3Tpd1U+ksJAAUG4Z
5fHyRjyl6OYYrQFSJkTLf29dWJJ5qt0VMoMXEXbhwWYU3xnuv6H8s0l1IAGXRdFjHrF2I/1WY4i/
oIWcoFn3LQenRp/fkBTjc0fVRs6us0bqgHBypm0BJ1VuEZVgxaXHROdsq5v0PKmq9gwlzkCWd3jo
vQ07qr1ujQ2onzAwYuZ7ttLA+hiiPefm0Wq+s7IYz2nZMId2aSjPZKxMNo4JgMJb7bPsN0Qshwzd
dVKNWUuPSqDDIx8CL8OOV3BbpTmrm+4fqeZy2E9pe83UMwtBeOU0ZebS2nQ2O7pomVU5gvSEOmwF
TVhmyubcQWq4NQrstlY14CipNFy9hLkK4aKnF+CZyVkJOCt0165OyUGR+KG1xuQL7qi1gxORbpYD
4j5DXYaRHP/Of65+A84Lcj+ggv8iOb+4ipkurSfSCQA4QQvEmQpMYzODOWaJhUbsGS086NItt3bK
RNHJ/S6Yw6nYJKN/rhiC46jxGPpPNSJaGh+zJv/99z4beY7xWuLIJBnB2Ast4T5lc74vOij+onX+
gUNuV3pBax39bI0FNNTXivPsZkJKvYEEvI0Kamfle/1unlJO/MSFMxunPIkbOO52T2kyNd031H8D
1wvcYAZ07mjRga6EHTR99ypb5tWDA4zHruL8gBd7qxa9qd8VGhcSuLGj0JVmOnJDPWcFNkqOP4J9
fudO03dtqfSEaIdNj4U3dvwLCdd07OKQfA4UArObcBqeUIe7jT6QFsa6YCJ5ILANfWulh4HleoSQ
N+ybnV98tjWJbppdKD5CeoE0d6Vsn8EsUJkv+5/toGKMiVXYVk60qbBNr2vAa3psv3E3sJdo1jLX
H3cl9EGG7gK9KElyMUFNpgLvNTTdnmTdFNMQcybZcWgxk1e3Q6PEbPbB8qc79Aka0QYIy+Gv65mg
esMTJ/SfFPHGtmbwmw0Yo23KUL+7anrx5Ka0CbqiWZLCO5RPqI0lMjKZZXgKGFpAMdaYXjCJUq+T
QFf73xHXSBTweeOH0S/c99F5F9HSSYEn5vlMLzTYyxSZ/Y9oUCJC0sQsZSBdio1029rEtvhd/yC6
5CeM3HKnTaRHKJDWPJE7jxABoLXZQbVweHFDQB7IYIKGk/4KWbEPAI7Q9OqoiJ3s33GsJgapM5JS
f6RVVCmicDLtTGUIzqiunO3YeC6c7Ab3IbF1vWOeAIL6KxOcIGA0ffufWbrKSKwIYyvcVcrON0KS
90JucbGX9gORHEyNHCpj22M/RHmGODpMt7QHXsqYvbYG10cWm850zgLbOIXuGkIWiTa5XPCxyQ5a
VLrGkvLgIs+fd2J2IH6iNSNS4tUpI6INpNq2/vTNRzJLqHLoUFX7kLbVpcDCsvZ7/n2EeXnHLJ/w
WoMxrBUN17n1An3MkHoqpEwWqitEOM0HpJBLzzgQvKXchHOoHUM1XAq7I2rFFxSUuUVOVl4McNQZ
r81QelKz/ixinPoGmCLCl1GyTr16l3r/RRggAvO8s9cOgo8zCW/7bkY/UUBYg5+Vj3u7Hl8ImMoI
8XNbM7+RrUWGZaa5KJup4aOeA4U1avUlHfsHyinWjawPrKb6IYaTkn2if+ghRWwQHHU0xCx67sVs
gE2FdYcPkbk/iSeECwx7YZKBMuXGusk4TTQjdpAlKGUkMUXnPgXNcglawlQicBDbkHwVKi1niVsJ
l+CViAQWjF392l5CWcL/cXcmy5Ej2RX9F62FMkyOYaENY45gBIPzsIGRmaRjngEH8PU6nt0tySTT
QmbSRosu6+rurK5KRgDu7917jtaz2GSGrq7+Q4q7JSs9IOHmYGwIhvUbuzX5Qpq0Nuq4Y1iE/yXn
cUd6OQSn6CGHSReWc2UDdcZdiHDxo9s4k39UWiozVem1cYZP6DrTZQALuuu1gsbpzE+0U6QVZXbk
t3MdYKsBr3msIwYopRbZkH1kk4TbZtCSmxSqWMSsQstvcgaEO7YiTLQw48QYchhBqdccZY5W55CQ
dr4YAlOPitm7rSYuRRz52h2+LGi5Wf5StvG6DRDyQDaT64puU4+rJ9XSHs8kmNCHEXYTjD4i4NfP
NnzltkADobU/Ef4fAkAcuQf/ce6Cx6CnQ6zcGe0GN14Gc4+Z1ghF/vustUL8+G2Ab8t7q5VDlpYP
0fVlgJeeWqe1DsjXVmWWkR4Oo4nkq/Mue2+XLJJEe8B2ry8mmAhAcgvfQF8BogbS8V1adC9/KrP/
21Ca1yRj3/g7+fz/UaD33DCkgPvfF+gvVfu7jb85Hrx+d/3PJ2X6f/o73ebw+1/+KbD+/lf4W3s+
/Mv1nMA3TVy2dOjdkHK+4tfRZP8r8IRnhx4XB9O1hPkf2vP2X8IOXP5j26IRDG/831k25l8MMSjO
0xOmvi0853/Snrf4df+5fOw6oU++zg6JALvuf6bZmPmcjFFtcThx5qvvzcw9sqzl68pJsxoQ/ynn
0heMJHvfGU9xO32LomW03atwVdfkqkI68byeaAaQB2u2HqntntlQ7q59c/ggPynhyQcpLHA404K8
KK3Y2V7Xrr0lPok4tWmBrDotk2XwlXMe7ecoHDb9VFO7RuXTmtR7DJV0j06S7moUosrnxW117mEG
S3ItlFmTM08PiAnnfekFTFllfq+YUd40I03fKDEPZCuy27SDum8rDsWTVzDNOBghGhuCRy1lL4iD
nXSYINExFPMrZKIcjRv2FxqDNY2o0seDZQOiYmAOUMchr+YQbZ3p7BL5Z1Te+3LZjTmFNJ89yM6H
R7sdupysui3KQ8guf9Sr4CUHAFrnHHK5/3HFNrr+Msc2UX6pToMjQX053RmQRuu98EgHVqf4Lcsq
AHP24OnSFFck06IEKNh9trku1VzBI47rgRT8oIybgmuXDvrDO/CW61jVrOAmoLxjbj60ieVvazsi
1V3D9wTQTPAoePRnLgQZBiM9reBHTZ4Ekp147/uUph89cw+aJLso657WefTYhbToZGl+NzK8iXoL
eOi8CToWSEyuqk2VT/GWNAFiyNbfTMDXD92cVIC2ywck4PuhnlIaDE2xdiy8PoAeybv0cLQL8pk3
1ZBS0W2bOxXxu0rq8dg1NlV2wCQU3tK9CIpr3tnpwaoJLC0FS7LKkB8QMXXqmswLoKJp5xkjZy4y
Bl1fbCB602KUWh7FxjctzUsGgXII5mJtd3W1zwCQJRWBEFq39koVKCR09lzWitKX+tUkYQhOvDbA
T6q9CixefISVyGazww0xQlUEoya6LO1IU1Jogm9MXIJ7OWGw6a4QbzKz5ZUBKTxyzsTJAJjHM+2f
jJnKEWyUvTLamDEtFqraY7nQi/DJoHjZZvG8jxX6IOaC/rH34gOdlFuXU84N+3MaK0H6PKfRQ0Ou
dL2M3jt4l/7kDPthGohSOB/LlHknvBs/cz2zzoh8mqtQkgJkSZH/COsoZhwCWqhkZEv//lCYd3GL
qM5iql4QoFnHbfMVQ8Ii7kCToEpJrSiLBlnaHhXz6lFO1UXDhHapyWZkULrsUxJBSDgjxbupDpOL
M5YvlCo4y+mxWJfSmK3ZCKSWXSD25PzbJMLd0TsQOAuM30O49CdF4gmedjDtCjthB17HnAvC55Lq
4FoNpNhjR9eOO8FmzOJb7/jTJpcoCZZ5WS+92qCiOxMYRwrjR/beyPZpHFkUgcRmihn3Eg1o7pyC
F77IKXvFQJRW6C/XWes75Ku1t6cOwFB6Dx0DwSNElRSeDjhtQtu2x7pEGNw3jHn4KmJaiXyPDJyn
ojn6zZCsy54SYol7WPG4+nKM78VBGmqVPSoYlv74beLiOAQUasg8+Njl6alYLXLWvDlhCj9FNWUt
VcJkRLwA7qkfX5d+9PZpDRlybBiqlMSCZM4DlfTsravmfQCkB1R1Z1yD+Mwj9a0p55mHsbTXfuOt
ijqKXjUEl/MEe0IKMBx/I5MRZbcCgDy5lvnkp1O3yVUDzVwNr5nlpbfDyLnPb+YN+lRnHbp+sK+V
y9UMZcvaCLAywOhc7juL71XEG/COV8wHdyqaEpEfnkVSbEa4k+CVUXt0VrNh9bvsanf5AOtAXnby
/RtzYoZkTp9Swo+IiYYYoWqOdnYYu3Qt6IS8wu+Pdp2Uz2rU95ic3S+Dxi1KluvsTNj8rO6XYiC2
zUzu+R6DfVeKxwYbFQx5SMRe2eZrgjRBJm+zxlMbZdP7ySpkngOV5kaq5MJElzpGzuKecd3J8wgU
Foygr363Sinykz3zmQ8116nuN32otkVSPPRjwFC8Ds5mEpxmVrcg+7nBk0dNnAyhjqPBIWS0Nh1c
sHOjgXBGbv4wPflV5DNC8+LOyue3CRSrdnPFlPDUrWIEvyl6sg6Ds5hwkVICVgnpvon+c1YJMsIM
NyLgtCvbzJZNV3IttazJx5nwImUaEg3dVovn7pRNmCDKuM9Y9bphlhmXHZ8I0AAKxAr1S81kL46O
bO9HDjGoJ1zBJhsyBF5GPh2NtRJyqPjUhRcTbipsCFDwvQh4i6g1Z4pqbzyaSbT3nEuehPODMMRv
vnHeNPkP3W7IQpStxB63fD43NCPxn3WK5iZ1MnQK+Z5UEZMQL7T3knhhbOQNYgGWJFSNMDlW4iIX
4kFzCKmsPOVEroglEm6sAm79yO/mQt5nk/VAItDZ8uoieGp253JIPJIJe3xNFvMqkULk8L9APaY7
gh6PtcpwZFREc4qgnrbczrlWeBkr1KJ4j12O694cXxhVOocGP6PdiU8uRq9F3D/4vnMXmtfQH+RN
X6qAH1LHF6evjplAGJrQYaGnaROcnddJwAgzW+QhqvlIlqrxdjywzCNHBjyD4XS0IZXFrajvZ1dc
vcxyznRR0ofBfM7Qo9wKfw62i+siJIzA0bnVuJ65Ayc5ifrRJSfO9P0GYeFPgSsvcPrupMi/uQtC
Od+/7zgJnYKr6VfhIRPOZ9JQg1JFftZdcKzGDldy6T6OUP210/nJqyjfoNKWfByngeJWfw+UAJSc
mfhagLkDQHNnyvaJfEKwC6LIW/UtebHUjj/HYgHMMMnn0JII9lL5B4PN9HsXGjPrs6iQW3tpPtGC
ffFdBmk8WsZ6Hnqm2s3GJL/JfAxkbujZ39CXd0FcYNjui+TsjP2hK+b3wbH5LaaiZoXGax32Z9AI
a0mc4yB869L35qkxzPvBo6PlzsTv0IogVLOmHsppyjQB7zqFxa3ox/mGXkOyFzVIp5bPc+gEwV5k
xBDZ0tAtGhO2A+QXuI/VQm56W6zB5ATUnHnGtqY6SWORu5aqio9O7CZgc7KOnRyeDJ/Apo7L574a
aQkvrLiKGcKGIcC1GpKUR3IbFpSMsVo9giBpb0vrm3YEX1SpzrjVU/46inwNeOjeINbiOVX0UAHT
FZKiISRpKOLbSbOlWV9o0HRgMK/kbQTn1zsKNRGTjj7DeEi2mV/cddCq8c/nGl49Vb48csv/LuBa
UwS+azXomszap1eaj3MV+DyUSDJrKPb4Nfrha+8TOG7UL+F8j8b8Q8tSIig3ULj7/GfkR+DT3rfN
cGlt9hM82wNG8ojJABvW8dfs8SwclleUwT/4RYstZCGA6xyvR4325nDg7a0AFhyvbOx68WekQeAN
1T644AMtCn6AVY5phaiDAh4u0yu5VZc0N1jxSgPGyRz4fIJKdU1660bE5cvgttmR9P1ytCCUjxpV
Lh22zr7Gl1dwzBmwWSy6MXaJeR8hjCfnz2kN9HljFNryfXBgokMCu45movjxlvzmzii2Pf+J2BHF
Xo1Ul+T6oXkQDiFnoLdSMz9WUX2DBrSRqVKXhZtEVgHhQ7ChJJodXA1wH1L7CZQ0k42geOZo3XBz
CF6DmNd7rwHwtUbBM+xudiF0+EJj4qM/wHg5sfGTL04xuHuOTDtZj5DFVHVqoc3T/WQYx6zzroRE
72cg6TvNpu9snu9N+kYJAsO6Q7GZlh5nzCPQSGODhviniev3rAN5n2n4vWTvvh8ir1nhd0rvEI8B
K+LWtGhsfgs/P1t8noOghQuN1mfv7lLCqoIVw0C1rRGmOxIDnaeh/FVc6xiXr93kIPtttkQ8+uSq
1Tj/Eaz/H7y/Bv0PpbUjA4W2eEi3ztz8YtLKxx47gNEmfJauM1IRZj0OdhFjXgdaKABFXFQIBrxi
+KJUsWxRbrCCT6t3HuM/k9YScMwqVp1WFZS2thYsWmDAWySkW4vUIOAoJwvuujH1GLSx6pz78lel
VQgOToRWyxGs9k0MbbjVHd7IYHBNSNy+GkK9InRhkcYd1dKyhRAvI/G4H3vhVW6r3N2jWjR20cJu
ueOqxZuNb36jfDLRWDoYCH+U7nfU+8+NERLm19IH7gwUQolIEu9ACOHGwJcDFBG4IgKcEbwln0xC
QmG7J4LuvOYmtA1RJHQl/R9TayfIdRCT+YoLdBRt3uwt5ABsXbKDr5UVvcDEyYzadJftZOS7aGBp
aGjNRW6kxmrBOsEgkv4InyrieY51L03oDjGPpZ68WweEYHBFszdh0FAs+piXatgmCec9F4ojsoQT
M49ulyKG2RDMuM40B3y7MrZ+HLbaUYO4o+yCW6AN77WWehC1WXaRc7V7dB8p3o9RC0AI3RakY0Hd
pxaVnplHfDMaFhL05sgoz4FVMLy1Ldl3w7Cb1SC9J4JOCEdYOa6Q8h5zLSNxh4ZtmKkuVRyf+VD7
O0urS1IcJg0emX2jtSbSRXAiFJd3FgD7HPfJRFf0uS28M5uJelVrP4oWpQwW+1ppNJJTFftPer9k
+zxmbn/+NM6XdFNYiFcKrWBBPWrvMkhTBDI7f++nPhwym94L9SNOyM4yHEsHhEau1kHneNc+uppF
VxwqLX8Rg9bA4IPhJbXvE45gadpRwMIZU2l5DByKFv7Zvredl9TQehmHUGDVxrfYUx4Zed5af1Q0
3vhA9p7vUDJy20JXg3btKEb2KKVW2fBD+sWAYjhSNz5x17qnj1euSi3AUVqF02opTifR4zh4cki6
g2NDnAMBo39KAMaWWqpDzjW9B27MEZEL+K2j5TsLCeC9mC1evFrNk+HocbSsp6fRDc01cw5qZscz
oqy7Qf9u4UZtL4kk96unN0c01wjtsQWFLlogC0RujycoMKKYbUEb7mI/GvkW9Xi78xR0bApBqFdq
JyPLZ4Xp3/b2MD93U/+GyJQa7QHWh8vdKnlS44BYOUNhpKLfnVYasc/ztobWHMEXZHGmoNJWWoI0
dFwfBy1GykV3JSqEOG9JmAr53jbXLuC8o09Rle0ar7HxDk5yR6/zpmelvJ2FO3AIb0+ZFjP9iXEG
wbRcIioSbri4Vzah7tUp2bYTbOPkpDVPqRY+FTGWPKUI5Q8zWZ4OL5RyzekajW18qBMDZLtRIM9x
moHu+KuhxVKWVkxZWjZVV3yY+nqTG2ioeD7qqzqgAIP/8sxhubqr7e8FCuW15ciCTuFWq8TIymM2
aWtOL762XvEYWA9svOG3osRaxgtPztR1lmvKt9HAnGVrhRZxAXaUDAJ5XZMu9iML8byWbuEMjs6+
FnE5WslVL7+imUaliatLaWlXFF3QJ47cizS+rXkTaqi2oJH3GUAfrf0qM54kYnZBsC1Abpi3Bes6
ddttGG1h25I59ziSUaj4SGKPxKFQl0Vrxjj6kv74TrV+jOjcyuClTKcdNZmFoyywOH3N0AA2gq3Y
DWZqSaqS7gNPtaOP5Uxo3VmhxWc5BjRHq9Aob+MBElzFGy1Ki22UaTCeWVsOL+zip410s9uGay4q
TtY1dbyN8gbxWtn7RzcghqK0lm3Cz9ZpUZunlW2jlrcBJHKv4ME3vha7GVrxhijjBhQWqF/sb6x9
mXtoIRyTw3REEAcn4O9/cLDHpe3Sv4u2fJyqeHoLd47WzIVaOKca0oPMx9Zui+UrqNWBitS4JXrP
3IJTqWcWBx5U8QYKS05thpylpQV3xPCwt7k8n6gt0STnjOnPofOQV78Tq2nuG3JcK8snncMb8o5l
drLptVAPbPBaWmG6JgGObI/1H28yyCG8TG8xRVeW/wxWHCA4ypimIL6YVnur5CmwkIU9s7bld4v2
Nq/TTT4L71zTUFsx1Zl3zLuuFEvHg8AP+Mcwt3QoAystDxxMmkgh5ic2bjbvqOghUuV8P8dYcMw/
+kG2VFRdWcE6tD+p8UZoYWJBxJPIs7PYwT4IfghbfoOLxANsi+/6symCt6kP0RqVlOTb2TvnJpvb
LKKrmkBMpCy5zCvZpBeD7DMpv3e4VQnRnObKwM9d+ar4sD0yTgYtgslaFp5ceoodlNFByHFjNMPv
ZjDr+4lAdmLP8wm6ImvWOdiH5JaPDf3oo/ZZ8g08Gk3rH4Z8SCCWiVO7iyeb6gMrUS4l7LurIEZI
x9joxmrUbZRZ8yFhU6nWS+U/B8q+n2ji7OakAXk9pytGqrQt0NOsSVxhYh+IuwbBxXTY2eWwdKLS
Drd2bf4K+5Ezh1HLTcwbYGtlQBtTo+DgB1WhtS4xP9GNURBcC1pjS3ZZMLMS3WfWtJAQOWyNzfLa
MunuOHKp4gUDX76vDAJnBGKo6wzlo1Cig4khL9nYNHyISLJ2rrE1/YxBXap85uDuIyWhR8uOyHFo
HE80vblMwMKxoPdUMQMqeDv2hbUzKYxBf5zsXcSZDqUxQ6OAwVdVGca9PLh9XFAmTll/QrY9E1P4
idw2PoqEl/HQyWAVEHAdY9M5ZKYBUSEIN1ncOci+uUQMvfzV585TPC2MHSGQA6DyAMaB0fGmEZW7
CWcvEVvo5lAFjB1ELqy+PdG0ZIquTU150hlQZxPGghagjMvMQTZCh/A4yPa2LkLmNzJ8mdUAsaZk
SxgoMofh8BGa9TnvwhPQ2H4vmQ1bXHGYZ5M3mROD9X/osUiXXGxkfMgVW2jLyghD+WNObqvkRcxx
B9cT4yIRQkqL1GdZAuxMA/e+Rs2DfABOpEvpMLb7eEtiPGJgH9zlVBM2eQG5FUSoP5ARmCe74g3V
pIS79Z2Wh1HObbrfiEvRpuU+8KFwBNwFDDiFa5AvdPlc9GeyoVoXgms99b04z+xvzjZpJKoUrEuG
l1Fb3SaDf1q35rbaVBcCM+4ajNvEiYfInFMk/bps6uk0VhRw884hkaPDKl7eN0QOKCB1+JlusnYR
XGws2ON4PjyWxPEIgwjKxhuMm9MMkXVr9DUdQtAFJVdmNljgm8h20yB1ViP54FVeq13ovBdZep/F
HkBSpm44sr56F7h8UdO98uvhi2RovS3m8iRTfzcr9k5BcuR1RiFeuA0JAPRXtQLbBBCaNn54Ctvh
CTn6W8XAI7DHp7pr4m2WifogMCdxnq3vg2WxNwvth5uxqH9IfG/S1IjIsyOsDDngGDNIibZvgcnG
e/rxWJjI8N/Uc/yE/tUireTf9crnTjw25jbAVMQtxGvZCVnWVVi0F92SwXeibgMvnZAF2QSWqPkA
4xl5EIyMqA0DRy49X8kFryubjd1EOcqY37OjSYK+fRlLI3iwfDQzEYXOajH5M4/12ojXkKT0KSQ3
yascgAKnM849c3e2yeyTqD7NKGTWRQ/7hAhNzICtdTa1J18BDsGwCJ4TDfnlpCf5mkTToZT8UFif
s3rquTQaH22OJT0NGZi5mfMNTy/PL8Tno3N64r3vEQWK+1VURYjek4euaSGJcv/OCrGBWT7fiM47
M8HnSQU044b2bsO4Kx4IwzeHrFKS7yKXviDXNAj1Wommfe3s8ikf3Md4MBgAjUa7KQ3a1YW8iwtr
was7n4YS3SZUWILdcw8SqajPxYK/sOnAERiC9IsjdiFBHagmX0SmECBbMy0ntMPbSlVftbnUvEwp
LPfpCOWJ2OWNKr1VlpeMxb1hXuEbTa8VXdXeCgjZ2dNXmFgPWU/JQnTWQTrTB0hwCLHo/vzY+vAe
7UB6V7rmB8EvO9Y1M1piTYh3sYj7jbg3MlubASC11XArklu7Xsh5Sz5THdsnZ5zAvUQC7XhI3zUe
zGsHA6j+7GGW3KEG9leDyN8LMFFOZAEfqFs45NSx3fmaN/rox4iEMfhL3avT3PjukbQ3/grm73yV
fo/ZWxb0LUdS29pLhQ6DUuUlrzhTsclLoxG6XtgtK9Oexk1RwZ6GKLSEfr62THQjbjDQT6wnsB4w
FJQKf0A/vxYdRGLCUdRJXBhOQ+oYmuqL8grm53qw4WOLrrtNkHatW2/gtutg8eBpcAL3PNTOePRd
E0yOgoilDNZcMzdKruq7hfGX4uKCszYKqL2a/iYhv9L0A/ZoJ0BJ1ALTzpqcHjazMSNqf4Uecy5f
kwQ9MKUE1dxT7aafNP+2PJY3ywyJwjXfeltCgHPvSLG8BHGdbilurTuTIE7cZXse/cbK84htoodb
G4LG0Lx1C9xhTFWORkd4naUjmx/ZUuihUSUNVhwh71Xq4gPlUookC1M70dqcSAL7MwhNi3rBcIcy
1T8kOQEVXW/O1SZIeyJYKDxpEzyonG+mV8wauScC/BdJ+ByKFW+qGqID0X+GubngoJ9ygYzyfVlU
E5zL8YNrBgQbolYNSXzhU0TrGf/SanEPfuyzJyG9uRZ5RHPrHWcPa5SIf2Z/iYiH0vkv4ahvW5bx
9Dzpy0d8APK6cnYFhL7DmCyPiS1yZq/hW4r6ri+XaptSqSN8JHZRyvKuToP32cOB6BYPHnk97E3A
RuYsP7ROfkdw/qdS9nPM0xN9ZxRtmxPWA+O28VAN54y6qmg/imUfjmG7igWgjIL5YW1ODyO+Wsh0
1TFPuDAMc7KrvRQInvSoa+CJY4psvfix95kIWlR5RMxRjLo/RbhNOi3bzrxiHBGL2wWhqKyJAFkt
dDQqWZ+5E1DtkfKVjZVZx7iynpee34wZ4N1sHIOSM3IARdOvgOzMFb0i655OFEPSIT31S/Ym4Gnc
FLYejc9MamwEYDy8qy0oE0WskWm3/bHAWeNdON2D2ONnFAdnFs53LIO7renVz5xhtrT57G3uU6+c
+cnRN3uWaUwQ0wsYvC72g5uMX9K457rir1uXzJvLpKs65KMHS8SNurWpz8S2qJ17Rrd0Voovqbq7
pOgn5DoE5SrkMqsyNz+86bfJ1Sq1vNfUouXshMFXW3G1DArqHB7QH45qD1XUhJSqmQo0AVJrxdUB
HdzBLKd7pOvkKXUw3DTAd9CNOpImfqTX9eMvJlgOtqhr+rCnylK3NIixwyzeI/83Z6VYqo4REKZK
7GLPe5oygZHSAkVWawKLuv8/SUb9fzKL2L4nCCj997GoBx2Jyj/L38aVTNTyHyNRf/+1/5B7CQt/
VyhcTzs7oDX9IxDl/WVZeC/4rwLTCRzHJIb1D52I+VfIETgMSFIFkGXN8N8CUS62MA/MTsivCAPX
8cX/KBDFSPm/BKLQU5iC3nvAQ9Xy0Z3Uvz4fklKiH7H+2WTH48Zw03TS5mVqREhpyt5acA3ot6cw
lEKj3yau8Qw6/ha95RMzkeim9cDz5Y4uXfdOAp00q3Gemp+xD2/QCrhDRBz6cHDdO/QOtFWpX3cN
N1C7hQSVOPOuqRmwga1aATyb+H+xs3Uff00LEG8CwodiLrAyRnRwOt84Oh5nVYfhhu8XT3aW32fw
U3nwcBpxFp8Ws+VhHmxtGHrBCRCgOMXdnmYsy2SvWvYeWUeGUGN9WspYj/nnCz8UBnRF5a4cQYDW
tUjzjHF4qXOCu2bK9JUjNglEQTiJIweRh6lhDc3RNArXQeqoQ6v6Y18s28LgCxsBh2ODQL3Sn0+a
WDuncXmX29Aql4YdrG0ybmlFe3ImOuOudm3AuCIcPVy90byiUX7rKp+OfWPdpY1B5w5YvMPfx8Gv
ivs5iy7kzk51Ot4Bs2ewYYU8upKaZ3nknpY261ZTTEcRbek5n+Vvo6mlVrjwv5SbLuaqAxvspRCu
u9KmLrvvv0ty95tq8tSWtu/WS6M9LzYa/c0zGbhwV3OJ5PXRPxqLeixHKbZu7cpV5IlP/M7VxvDo
gRq9c21y8vo1JON1Kz32MYW4MQhSoz3qAegE89rJPPg/d21EjautenpBymQpPeT0t0EM7dLmiPBw
H0027372U1CCfQL2BdkGSfKEhki14TD1MjTG9/DjdBMxYjs55SMaOUrcRN3rHa3zm9BTExka9bP4
LARsD4mTb7bPFrEQ/lXymlgPfVRulEzOdMTuksR+F3TYjWR84unar+RBBNXVHzhmB31+i5Ee9rTT
sRSl/pjahOKK2NtZlF3ZfBsnX0bt0zCC6Z1vRaTSdVV1NRlYlxU7uoy0BOvVdI1axw0sam4wXgRh
kNh6Rm2SKcxYUBiP/D/9AgY1E4gtY/ipGZYV6cSmOkneipQLYF4zep3tx1jmdw7lJQCszJ2crt3E
FO1vJiPr1rU4QPqJnzzqn37KMTOPAO/aje0f1Hge2uTWLzkHpiQFliX7JfuPLte+LP7xJUHxNZ1V
TsoGk4YwmWq+qVpnTFIMJsgTDpWT2xEQEXX+MizlC0Tjm0IKC9g9DKE6sDdZEDORwG01DTYBRk7O
bZd95mzqT0o+DO2wBxQZbZwuOJHs0gUwQlGrwDJWVgrI1sjSU+RJRuQx5ZLJrZ7zeBqOTJTe6f27
57H7MvPwInKR3uIEcJnwwYoTWhjnBeVtqSJrF/RcLUtH0cRPut/JPOVrZU0LwCLqo8PVtAp31UfM
Elr+ZjV54I7rl2JYin3MG6YnlgXtqmFDsTU4bUUj0SW/qnd2C1gOyum0KhyMwBX1oTJquUUzS2+6
+Fz75vMScn01KMGrhgmCH5jxJi+dNwKSKI6wQiytfJvxEMyhpF2foWhoR0peRfNVmf2nHybn+tFJ
hzXoH2jrvf3Dj8DiDDJ8GzUTkrD/CQjxsQgX3/R8uYwYCFVEfcpm2J7GvLHjibN85T6JdrzMXRVe
QsmuhgAYhEv+4GY2/67SIj3b7Y7SeAiSdoLODkxDsF+UGEWUq5+Ves0UxAC5LYIjN2lalTyLibXU
oO+tKEbPkTV3xIHylTXH1dZWlBfrzNaI2uUaSXHfEv20zHrZkLoilT/Sn80h6NkBAfbOZBOBxa3c
FIDew4gxbGLhAlmCdIOB7i0mdM8Gm7Eio/Eu4slc6d+QPqJ2m43lKcS4Ibx2uB1iynbg2swxCjci
Egy7w0/C6MWusqNL6zY5OxggFWo7FdweGxeaLXnllSgt1uakeKyMgX7KuB8M1SZMffcWuzSqvPTF
FWZ9CLP4VcWgrJWQZxsuO6fRhgv+DIp1SMItk7n+xi6jW3+Z7JsPkjwzJFW7hrnNORBqyWuzYBpo
zXmTDh74hal9BvWU7xJyZrQivL1XaFNv0fD3Sf9tITe1eIV9seOADK9HxjUy85qdKFpzMEpIQpKX
kSLijWMDp5mc8Z4sGCG6xTqU3bI3pxo1XxHs6Lsy7ooUKAWPe4GqnedKtsnKNHndCOGap6CqIH39
xuS9bsGu8NsOstGjpC6917mGSL/ImOWwq7J9YszfQ9ZKEvspl2z7mrmqvUUiHFEeJ5NHV2ZFUo90
A3E9oXN7qnMxI1mEAwpGmhAlm9NCgn/HPwL8SZ39w/CV6ixgqVOBts4HmqywGTZ9Tzo5GOoMYaXD
hDpV6JQEF9oCOpJtsl/2Cz0uAETp6DziopOJmc4omtbvrCnEcTCcB3D4qJ6IM+YtuUZiNeQyWe15
OvPo6vRjo3OQs05ExpGHtbCyL0u39+zCYafn+jzIyjNzTqJAWHSrGkq4TloGOnMZ6PRlQgxTcVPl
ew0XLwYvEcXskBjRbriWTjuXO8Sx14nOimhnpDOeEP5cmm2MVUbG6BuueQm6QyxWOh3KZ4CIEoHR
WSdHk10j2y9jtvmgBf64xTvFSh3z4s63i+oiMwKoc30cA/dY6mSqr1MWUqdVJbHVXOdXe51kBR20
HRA/RO6hYgIw6sRrorOv9viIT5ixLvXWkHDspFOynVx+DHQlJy1Z/pOjBQOqc7UmAdumZ+84EbmF
B0qCmAxu1fK4g18Is0IePJ3TTXRid2zFtE8j6xjP/lPoLskhzuqtj8F8U3AwA16bhkefEHCq08AM
NfGBtjHZ6VZeh/at18lhngc3XezDkjLXo9LuUp0yXogbj8SOc00wYuSxotBfnWyiyY3OKDdIcje1
3f+iBk4YlyDzSKB5wLNOlFMhJyLs7OjU8+Dxeeia5Bnn5nJxCDa4tr9zudoeTYynXPXa28QZdjPk
2l2tk9X+n4z1GL2bOnU9ZSQ1WMOkB94j1zZHnRJlIyw/vCtVyNreIQoTFACiayLdpc5224ZeaMiA
qpFOfpc6A85WgAjIaO25CD6YllueZ50Yj4iOJzpDXus0OWNLZLMm0hXVbSKhSG1CUmB2snyb07CP
hzl69OLlfq4VQ2+LxPpAdN3PnfeJ78lm0qn2XOfbA510D1rv0RtrebR1Cp6H5KEsB9JZyfzASDJl
1UtmviI8n1gVl20KonxmSNb3/nXSSXsRX52eVZdsAJAQxfd1Jj8abDJ5gpfIpBP7TaZyXLjeS/qd
GM0Z498PcJjxxOn2aC5Jfxl0/L/RRQByznKtdDmA1S8Zc94Zoy4OlEhAtmU2Vrs0gRkRLwJKos1v
6qRLB72uH0yGFnNBcaFuRJMM80ePOE3RWZB0F5Y/JYbCel3wALS0G4SuOUy68JByZFhPkDcsRRWC
TkSiyxGFQ00ipC9R6+JEhdf2Bmr//Z9+3ERBZC852FDFqq/NbNTXkq3vocrl75yeJDCUnZyoaVDk
tPizYTXoCkdj0KiYkU+RN2UXNjfbjgr8KrAXtWnogDS6DOLpWkichhQaOkltWpdGAtojqa6RsAaZ
1YnXZgNpOskfBHV+bktUTzpdQvnbVmQevmv2Didwjvykq8K5zG13l07ssnSdZZxHhjOuugYMAwxz
2AczSDlSOdeEcQGTJqhQ7WrScwRuofCt3Md+YmYsjeE2ZeQg9Owh0FMIpnc/GWOJhPEEwVomWp3M
V7q5RquXF5GeZjSMNSRB6xVf9APp3hCYM7MP41/ZO48lyZFzS7/L7NHm0MBiNqFlyki5ccvKrIJ0
aId6+vuB5BXDUcb9XTSNxu4uZkYA7r845zvM9mP2ApuxgkmLP+A2cK6vGBfeAnPojpXPkI3Eme00
oz5xinbb9tO2M5R9DMT0bAC3qqP+QbJ+WKcBKseBoLzEi4jVSMBgui5r3Qw0tsG0qUvb9YSZjedq
cHclr10OU2zpIHJ0+M0eo2O0mSeAQuTNAfRLeZ67eP7pI/CWfef/MefghPDuWfOx8ju6dzoiYb5h
RTMuZduccYViQrt4Z0ZIO5hNBCEw919liI6V4fJVh8a8skpk7k7p7HCTgKTLynpLpbZ1zOrZwOC3
b3LghFFLRJRBEnZeCuIJTUBylm0iKUsaVqr1xUsJpw3IiVkX5rMCw8UaHe/BMJ7hV6OCyD8ooE1q
7fTL0DXJtgg2fGBs1P0vA+BW/Djruk8iOl64jsa4HNf0hiAYTx50Db2J+ELgd68WCJhwk6+hA0qR
QV1um8+uZoXrG5Bqmax+64KFRuW2O87Du7C7MO/Edl5+WLqm82+7hyTIv0JsOysTy7Sn593cUNvg
VoK+g74505fW0d1qbPtrZivWhlb9PBvO1jHKgYOrf4sy0gTxdPxJ5vGA/8NkpcTDoupXklZp96s3
MBdXiSViFZsEVk4jKn0nQmTdLuPqbz9O0NxfZqTZzVxjPirYc/av/piBdwgvuS1Pcy8p/nRJl+e/
qjai40KK6S8/dZ13Lx43iaqmx+Rb9xTxFnkNiHbK12pk01s7L4buEKSUDSW5GPZm2KPZmfu9mWLz
5ZosQb+seHkgZFrFUzwRTcLI/GTQQdTOMWR1FPHtbkRgG4epm19NhQpRsDrQX3DjWexbjCrNbVX3
CvIYM9USSAbbE2dlYwVbk7GX7qqRc4yJFSKOHHlJ4b5AyAHljSIbmmW7qhliE83AGqMQDpcui6up
Dpwn1SBqzDl6yJvrsF5UvPQIlZxN4FcPxEjaq7rWX5BD34g8r3cSBdbaHe0fZKBNFVebQPMtwdoC
V8MAtVCuwLxCQJJWW5bAhOQhEImd9lDL4j6Tw8/gNJcI8A6VC7e3geKFOJ6IZnRRjANk3zSj9zpr
fbNTA/iDX9x8UxHTIe8XUJDni192/MePMELgL2VCouK7DNEkDt73BtwsAJa7wdKXUvYvtqBYHUZw
Az6v0zg0LUVA+G0sLvu0yWysYuzYLWU56yhAlsvJ5TMkoulMHm2pMaiNwz6YxC/H6270ARi5AeLh
izac8imO2nadxfg6VLGI9hv1KzBaGoLCxWvvmr+MJIRgJHqxcSd+03BwfoDpIpSFU5HLlIAixS7d
DwDPhQbsQ1kOjOA5YAvjCVtCTW5KUdL1cNabJldabp0hzhVrOZV3WTYjtHPANKKH2IvFcRCGgB6q
EvOUBeqGE4VJjzfPdNVgKzKbUwQl+DHKyw89H6HEWKyTxk/W70hFi2/Hc3c05+ARPXlu+WWIE8HD
HOj6JDOmGjntFGsmtUNOQI+YVA8JkyAE7WywE4PJWcVLZcP4nDwwPUCKrjjVkh2PKXdMgiN4jFo+
lhYgTm2+tB5ZY+jjorUw9XxyBIl0Xfdsg0Gn5pzw1nhnc3KG2xxR/3od8eISI9OY76wAHhvBvxXo
ldfOFEhm6J5BY43PnktIT54wgzfDnKk37DzVE2OLHehAkA0k2oLIx2Jx4pgmzpKW6Qk5dQ9lP9Nf
gUNam3n3h/netTdjTpIh/kGGTBFMNMRxdso/44A2sZznP3mhiWyoN4rsXtRQbr9BkUhGj2tfyx41
RtSS+BETkkEy+Wdh258GksK26KorU09KyslHxeBJds8E+pn0pa6fHpH+/AoHriLbZ/89+fCzcSOt
B1nRQzM5ZPav9wXMs6EDr2khkgBD4rM8RrNoO+hhUgEdq3CLdMeY567qy/zKJ5/i0X+MSpvyBqTd
2pt/tG6wt0N3NfxdiyxB4ygJS+utc9UH0QXvvi9fSwH41Y8fTRfUfBfIW/qCAuIDTtGah/IEQYzm
pQepQvqOmaxma8lQ23plykotvZGJDo0Fp0DT77IhZcM5I8bx/xYbs6SWVXVzpardlor0IpvzujbW
WdY/cv6dnEq+Os3wAlz+o2rjn67NnkQ54PvXC/Zj7ZXiakj17efeZc4J7IrRshjeAwyQH2DvzzZr
MGu+L+Ahue4mCNWDmKN7Neq7EVAUw08ET+DQ2N9U+i7I0puRFswHSXAq7d+Rcc8Vs7NT2Luxee9i
NwB2fagY86LsKE+diO/xIpxzReAnjPLKFPvCcY/ustdzeejAOLgqQJ3/EHG10c4cclLjJw/bEEG8
gnhGAuFXQdWcWKBiN3RPfEsogU4FgoOYBWtmprdG4UCz+gEiUHIEpwBG2XZAqOFxsvL2rCdEmMVH
P6nv2ZSvriHul+8ltt+nOWcB1dfMnps7Db4DEBYq0ZzkjSN18EXFH0IXp0Il9wpx3Yw21UBL5Bj9
xsT+NLbl8UD89jqTX1qHmMmK/bww+IrywQF9RZxwyRCx0e1LPChMO+5F+F+lMNZJJPbQqtbs4TYe
f3LEL1pP9XFsXgkQWe61U1bGqMHh/jL8j0sCsSLCaWbSu9DndkQiRgRXqSHdSdTqaQsrmJ+DN5/+
zN3oGRsvYI/ScrYdb0dRnz3ZgddjmZWT8NU312wEL5gMNZ+QvtrLkD2E1CrPjTc+IFx+IHXFj2zI
RzyNDrgG10fZK45CLxEznHNJcF3+anPnRI7jQdb6LqpjQpq9C/uQh3wS+3Iijsn1f3RnvuGY46Ix
r5MJyqTjn+U3HDr3kmXEpuCR4TR5RcX4Y+hhXUkBoSd8RYj4KJoee1N9tOr0ybK8B1Ath0EF2CsR
RIRHqFpb5dRXwkZwEQqIv92KHRS7WheBiLtdHsxgdC8tK3BehO1E1d5kHMOB/feM13jKnlgMvS2A
OJk/6rQ4Ant8CjNCkDPvtiQkzrhWEfujrLMNUiN2OSFwUXWkdtksebZG7ZwMGRzy33HlHZYo3dFs
rqGrnyv+EBkFdzWy3SWO18EbSz2BJFS9uvESpQRTgqwekWyGjM9SUQSDpINxVG3G17IbcG4U0871
5vfIsRiHMn+CZ/oEnfk+7aLi0itSiAPRL/T9sxE0d4VBrFMo9DVKJ2QOwkbgOgALn1hrT74rNt0c
PyhP/JKEQLE+qU+NzrCaOvpq6vLJElZ5UT1OxSW7HdnNvVmnXy5+mn1kdA+OHB8FHcDy03aIC0/Z
kCxGRqTcRe0DvPDyO2VC2yXW7FdTUDyHqOmNIKSio2NsTOCIpI2708vgB90Ro5nMWOSnMXV3a9FF
6DziyvNSZ+Nq9+oZi+5xLMlj9W7NC8eO3PQsoXdJAS9VAw81QL2umbRum9CtV/0IjxsEV75SWX5I
8263/MXM/C6tA+uK7dHezBnZjyqsGfzm1iNtOFyRbPxsm7Mb6mjnRXJLRi6dZWsh/nXrYzsyvkem
RPRF5ubboWuQORk1+ydwQS55UeglAE4lD+5s/ClSfOsMjjdUM+m6nfxjHfvxWQUfXWEkxwZ0HeWX
YoIRzZuWDhoVRXiFuB1va5J8dvR3O8sbyPXxCo9OUPDJBaJ4nJ2erKIgmGmRUvYSMQIg5uBc15qw
p1IBS4FPu5MzFAAY/m6BsBmX+lvpIFCUCSpxbZy6zj9bIxrkhl/yv1fZt6n6/T//x9eP4jJP2q5h
5/W/rKMDx2d//H9fZT9/fTXLJvv/8C/9fYft/+WIwA0JiLZdEByW+58rbIatlhv6oWVbMK6WPfU/
VthO+Jdn22aIL9ZxkBBb/8n04G8tmI+Qv+eYXhha1r+ywmYt/r9tsH2fH4FVue+brm3z4/3XDbYc
1Gz4McJ9upqGG49yMNRhu6XVS0jqQH8jVXII4OYzzi0Oltkf6iDBwOGDIOcAnwPrqch9G8Q4BowM
caESQOjNyO6PSjK2a0abjRFyIhk2dEAeADa3Hd6UjcRJKx/2JQliiLtQScIsJeUwCH+sqA2Pdt2c
0ekVJxgVNyTRFbJx69Ka1UdVTFegAsfKnPoHkrNOg3mtK6Y7beCuu1lwV7Roa1uNeVZoe+uamrZT
x6+RgKDQvQxjzRA6JybLcAj9xZzIyU3s1l29nOSc6BMne80Jn3DSK4qf4BA1zmkJmK+4DWIQlGSw
5gDQqvjMNox3lqtDc4d43CWSP2TibuFHB+L1KJcbh5sn4QYKSBuXy5XUcjdhJT/UAPZIyV4FpU+Y
BUnx3GUDd5q/3G3ccTV3Xcmdp4f26vguRsEQ0DKZQfIa1clBW8GDbPMnT7VH0ZKaucTGZtFbyRcj
uWHJ8fvpuHHZ8G+yHn1RRtq9dvlEhzsPkoTivPTwCluu/TbgfCmhXytudPwyD4IbfhDJwSIgHH3d
oaECaIPwuvwVUxnMVAgNlYJJxVCThQvdljBlG1LdBiMF/9P4UMozOx7Q/wl+wP464WKjjEM2R13S
Up+I0N1OKOCb+Vx5HHD4yQac2x1VTUx1gwNprZaqi6rHIgdriaMeuFw0VdFE+83W5qCplhKqJm1C
9iBQVUzJQfAbVq6JbeGVx+YYFdEbDf1uSUdGP0qWrrlH6sw0+1dW+xciIKj22xfHIaM4fB8ghTvU
dYL6rp1JaDUlMqpfiLjXR9aDRxYSKweJQkpOATpOAGkBE7Pk3lzqx/gjo5qEC1IfWXSLrTWxTmll
e9csxedMFZpQjFKTetSmghqVJvU76fIPzQs31dTylLITNS3cZN4aqlwp9B15qDTUsKQT6uCSepjt
PWCyq0GVHFMtBx4mAYRXgl/Uo5qGFrJWVNcRYcMx1faMTILaG0PoZqQW96jJS2rzmho9cgmHp2aP
RuesqeEDavl6KeqXkGWPKt+i2l8eTM+ZdlH9oGPvt6YniDKwJ3V+09lwh+qRQD13hNfspGx/m+FO
9Ml9ixyA8NWSfsObzXsUJ+7QPZe5/FEGjQApIYIuJaBbiQy6FrqXnC6mopthjn7WdDesiH803U4p
phdHRG/L95rl4+NMVzTTHTmEfgim2DVd00D31AJGr/k6vMUBMGRbB4yIshEuyP7A/O62ZHQv+dsQ
tdTferOlR+t3kyzPHjm2y/eCpuUjY1Ujb+gMGVzS6aHMBeYpXwM6QE0nKOkIFW4jJpK7ZVUZ0zH2
dI7+/IM1v6CGp6Wcm8fKgydgzjK7sna9I/+TxQVaE1Tjsl85S3M6aZSZNv3quDSuc0dtH5d6zxoe
+xHdLeZ5sY6nKN3MvB1yaYFreuHCntNj3H8F9Bdl7wNwX9pmsNuccUsr3TA3SZX5mS5NdsIUeWm6
+fIhZS+NuJE5B78nWg1TNDEahMwm7FKXzfm0tPGCfj5WdnNEnZNRVcY/w9L0DxQwcVv/KYqBsdoy
GHAD9MA476xlZEBkA4TstLa2ToVqpyUE71AwY6iWYcPU89QBfB7Wi+aGB3l8rplN6L8NKcpXrFgV
2ArB+MLYjgoACYp+Z2sDQXWTdrg5w1kuo4854eggyY1nyD1mYT6fWEiigFpGJo35ovuEtOq/DVOW
sQphweypgwjTXVXD0wiMU4N3vDPhcnoQqsgOoVXQXrFEDT0wSEXBuYxxFPMcYxnshEx40mXU0y1D
n5x4zbMrxnXJjBDP+ffMfIi5x2dS1tRduO8t4tOYI+XLQAmCub8OliFTxJvPtIUBLL87IyhmUUyy
sBgznSqWMZVwO+pIR92R3VqsFWjFZFuTXKjIpdpUg3ynemfU02DfqrgA5BwW0Ne9U1701752DoZS
+zgPj4Gf3LHQ+lCNuLcGnhlPK3b78sFGWRLY1c0JIaQny72YhsW2cnv0Up6B+NsE2G8Fikl+oJkK
eea89gg6Z2dk7X6sbOxAweJArHNFcTy59R4duUVQw71vYs707O1AJPxhIueGBR9rexS9IRKHzypp
9pgYUQsTnod+y2NoVfwUg83ALOXZyMmAM1qevw5cLmloiMZ0/tud3S/GTTdcG7sEix0HrXWRDTFO
ChAyZ1uzijLZ7Pl/USsj4CJXiqGxQDk1tcgZEIT24NXbotpWJr25xjwqan/vE1iCN/AhF8afuXjK
jDnbD44vV8RiW2ibsHFURvqY2nfVFHQb3Xr9qmatvWkL+8GvMMQutkG3j5+jQf3h/KPENzG7LfEv
hHLax9alxWn9Nzqtz8pgLl1V00b51tWcrN+O7qHlXBNHnYch6QmeyKBEleE6DCCgipFaIilzvDGM
H0nIkWjq4luLLnKN2FUsrzlyZY/O2CWhSDM0i4PkNZFFdu5Kt9qFuNbXYvAPUVff41fsV3akJpyP
jFdzB2C0rOnSAQQi5PoO86Dijz8QFn8owi6+1u4yw5RslxK5DFvkMXanfO0McotolrLKD45ziHDO
MAJIpZl+ExDsLzMJrBYNB7v9tWlGSJxIcqHAM/eNb3Dj6OzklnxMSrTsJNB+rG2mPFjOthScJBCP
JZKCJR0IGizOAAMJnfsbEtEM96GnXvEQi+BoEtg3dwZUYEZ0E7aiUJHyAZB7BZqPf7QJvxySI+2k
fBi9rl79d8fz/+l4AtNx3ZCG4//V83zH7T+TDP/xb/296THdvwQK26WzgBUdmt6/Nz2m+VfAqsAJ
wd+blsf0/D+aHtf8yws8AIPoppxQWDYS4rbUXQz+UPyFl8gUQni+aaO2/ZeaHst0xD91PRa+Wo4U
tMUY9Ex7+fn+a9ej8DKPxRQXrJ1JXRFkPVMJAEHh3J+LPtnlAr400reLZ32MDgfwZNIioMVxdnkx
33eFsjd5aHx36GBrRa9OtEhA+w1tpeoz4G41e9x8Ee+qun8XV5lLgjwiKBEkq6xiEYJnggK3BoJ7
Nprsvpu5yeIhOKZiIrMwD8XKTh0YBK1+AseObaXOOVgBHoWqMDYOpOgwa0lA9lCyxHE+8poDGqa/
oP5i8y+E6WMPUN+kMwGELrpHw2kNtmMcmqVCveFljlgb92rW9Rr4h2fjsAqGLth7HhniTotHMPk1
qfmHU2lmcQAUtg4IX0ycJFw57nhkLwbod76BdDFWMfgdR1ruKu+jcoOrlnUxvtSm0fABOwjrpfjC
YcoZHppyC5Pt7PeEWxYF73JlYmyZCvARdsWoteqfomraicEsD3220FKXmDxCSACT4EWYnDbfE/XJ
dpMyaZ96HeMhBa0n8NvrYFBR+mL4hSUy2ifxfLKZuDMRc2pkEA5JaF7wk7kB3FrHvjYg1vdpOP7Y
pq2ep4iGI7aIta2YbDkO92QDq+kVJexEpzR0ORrXDPYRnrXgyIrmSddsy9hJn5rQe3Y7/xuZRLiN
+3g6+1b0QyT1Sx8E7jGxKD2WCEsFQHIgCyrwd1ZYvoFCJqtDvrZN+tMaxqeNfRCP8AJQbM/T6Ot9
xK/BB0mt6nSoO+IA4oGT8o1RnZO8WjDxZdhFG25SSEQTSZgVcV9sCnW00ApwiLg9N44547KzRm+r
Qtam9TKYiq4j6yjCJEjqXcSPNhjNlT8pGLvTASAVQgnnCZQ95hWe1L67zWm/i+MsPBmgoI0k/hMN
8VNe6xL0HDC1QKKSTIP2d2OY11ZG9W4w7Jek7k41XLKq4AvKrRoUkY9SE+VAPt35jWIDlmsSdJTJ
XlaAXvSqN14kGAf57yjA5TZa4AxUxBo9FqwzzKAmiXeXu1W37n3y4wA+exuzcV66Udfc+eWmyqCN
EhZahMXvuU0xAmrvZyr9PTYj+IDUv7POHiq7IX46NvZs6Nm+pxItiY3Chsv0Uo3jToCeu6AsCzdm
zY9ejG99V7O2hUuxtnRK5cSrsrY11pne3zZAunMDhbisDlmYRjcPUqZ9L6zjGP74dcXvIW+NNp8L
nTK9G8wnqZ13jep5W/EZ2PZ4mnhuseXh7rFJGy1o4CZQqmL89P3SRuXAggbA76ZHcZm7/OQjuDKQ
7g0h46HBVEV3e2R2387UyZ1H6EAVgEO33Dv8eN5JpdVR8jas0xIjWZYeRj8l9HlZb0/1fOiamQ/Z
6zgwVHu/oJgCm0MKd3ZL09E9uTYmvSV9Lu3fuob32xvL7RDjZQigm038J21UFyAQMXHNBQD/fPQk
ycypqMaMRClbhRvaVgw3CiRZ2Irt6BnoROL70KvdNd9qiggQfKaDh1KgAd/UafBcecSZueEAYqbR
69TMyTFZ/EA9wvTNENlPYuqsyyCJFo5jPoKBfttV7ZvcW2Sutdhc94QY03hkkMHTJIahJ9VzPdqg
vxpK4UGR/jJmkmSB6hUEnwIrhjA6L6nV6yVHMftlNaEmtJDDBjwZa2c97hlbTKsEYgHIN4j5FVpz
LGB654ajuZUpT2oeNw8AhYptZwui7j31lhDbu7f8CEsH3rCtudDNZfmT25E4AANhcQmmkLVbtSNU
oMS+D5E+bXZpyaPXGf2972GYnbBTQgEp8nVaEW3XF9aXz6ps4yiiLiycpSsON4i6yJpdgJjoJcky
F0b6QxfCkq0aUEBV6gxahq0kjrzcZ2IwRyb46DY5etjNKoW2O++QvoC9hUeh67MjCNiDyBNtx5Bs
W7NmeG8joORL/57IwpgdPv4itdj1wM2K0mjl2pjAWeKzDu66dTe4G+BpD86MXh5rF2LP1vkzOBZU
B4A6a+0dLLhzGgUCdnjDXMMFb2sWBEndr6yTGmg2p37gX0Mfxx5t5ToGguqyRZ7fTjso9Sd8BESG
kzMy5ekJ3jKeSzu75zjYZCHBy6KcF2ovT2V7ykw4AJ50oBSyMIS2v4ds+UYE+7erfXddy3DeOtp4
jwI8OUHwqg15D6RBHzuAaqpsyy1zTHJQrdDcgglCrFBpsL1hy/Lb7y6EKH4ni+5f1OqcFM4d4PAJ
S8AwswZkqUNGZTLpb6B5c5Hx/E0/ZscpgtsxxW3iQuAFctfY9rqppyuZPqC5BGrmeq7fSUt+JRLw
HDTJnzS03gheYLNhla8e7LVjXWbm2kBdOrDu3NSz+zxI9E9+TDotSANQjPFR9AYpRcsjpP3jKMMr
+QXF2vLEiZcuwdif8rqUkIWitH0Lo/zRbqz7sfZZTwyv0olGOFLwlESTUQiM1AlqkY/3U7gnmWoH
2PWbccdJFiavuu9f0pgXD4nkHlDOc4+ko1j4AHNP16Pb5uNLEAg0abS9QUbemah6AlVEektK+Th5
9VfSFCSJSXpejxJzFcXspg3HegTR6OEBDwCNFuPIf8scwAvzO2ssMnDL4Lsn9o86q2e5h/Km7zau
2b41LZFReeK8V5wiWwtkNW4BeV9LC34NCiPzkSAOoiaIS01NEt3y/mCDN0jyN9kqVqDln8bByzXX
N0Gw59FNixec9cTBBOx5Te8Ga/C96/JT1VvhqnE5mIu2irf9iI8xUBguy/ZqNcI7ZDrqICuPV8Uj
09e3nh34Co8Gu8YMqhkf5zJjJ4DzkbmRd2Lju/hXMYEG2OqlhVqvpjvKCDTvJqSrLEafrNTbOXau
yDgiu25Q5IBEvOGDoZ5Tq/kdRJFghd1tG9/Zx/TeOKFFvVMZj1tJ+qyNoztsvQYxpgvDQqVc0dYM
pnt+BOvEU1vgP7KGLzeDvyuM8mzmJrKpjPqUvJaPMusee6yaG3hq/c6QzmEoAeW003RSoDsBpeE/
aCsYKHbjrE0Lq3I0NRAln+os/3SL5tC1xUuryEx2+dmw8ZyJtuzXIQIqhOPUHk2JRjafekYPph+S
ToI6rcJA60g1clFipkgRBJErj2Av6I8Z2ppbKcReqOkUg+zDQUxag1l/eRW7jLJIAQCAe3HhrZL5
SSjZYM3fVvzTm744EB2HqNxZx7p6Tr1+W4Ht9RWNgKQDMMynRvqHtEBZySCBsm/EXxGIS+/DbkDh
utJG8pMVVo+AEz+wyhKsBFP+MLeP1Qi8xvOv5ME/sPddZJyr2mlYxI+I6bW/D2NRb3XnHWYshRSc
3a2QyXtawfmzuvIYOrm/Hny/2Ob2kR3spzZ7tWnM+cv1d2Sofi/6+VVldjh8s4mEM+J/i5hiZcEY
AnCbXqJmEgvydlf34UXLjoleQIiUY6g7orzOdlQ+p+1QQyXI8I4ztHQrAsocLzmxraZdqBg+lpEN
AK6aMQjsU5sfrez7jqmr3ODvg0wYnZ0+2mfOVG7dtn7tEw+XlcF1JqAHckGgaGl4ueKTLSnBzVoT
1GMi10ORuJW5940j4SJr0uWiBjqKZr80Z/6TmxIxUdu1x3wK4JlP2iizIW5j6cL4It9oBdph3jRU
PUws3GOItjxbsEHhhAdyYncAj9GF9j2voN0AwuKhStHD8l18zQ5yen6J/QQdw8v0uYnpg5C2UitZ
wzPI4Z2Mg89oMHazIV8CfEahxXhVVn0AuvqOQWC5bkLWAMKPCX7RM9xFEviSsN1XzvBY5MTtNMOI
gsOaj5VGR2a0iIuR+wb7DJ2s6RjiaFgB9o84fsgADC8uSr7p3chMZ8Vqed8jjd0MFpNWZcwAm2za
LeeqXV5sy2fdllew4ArzpWNnhMxV8zEHVIqhsfKjYDr1Xbk1S6JytBCkwhZcK85g+AcuMi9oiq0f
0hICFvvO0sbYqgTzQK2SI/4uMIBBsOoHPgxqoqVJwwA5wHYaDfNm64okoCG5zxQ/w2DqR7jn5A8Z
gmbFH1GCyu4dKEBH0Orkblob1YW/1C7jC5khX0mFmmWO+08ReQcS6MnBYRjdR8gU5yGRD79bN6cZ
tKH38emuWn/uz4RBrwWQzpWXDtU2YUGiHJIx3WZf5mT8DY53IuAy37aVfu/YM256wRvAZXzgmu/B
eQOzZ6PgZlDHcm6NTWNFO6F9IpuS/MfiUWb1TtPaQqE1Cl6DGaPqGUpyDn9iOC3bGNI4zEMNxgGc
EKHxOdekjf1W4lvJBtM5jVZzVF1xtpp0S1gdyyWNLisgUA7Z4BKLnSoGWpM1HEVqMssqDNyfHNs2
PKVYoTeegd9H4c6M43ffGhz0mba/AtQdrL5b8IbQIUeEUclxqszzkM93Xu59tiVj4d6/SR12KJQW
JDeWydpIUM+XKe19+CfqZHJcsm1MBhtnV8+wXVjrySw0N5Ohn1XC9jWtm1vuZN/UWS1KLPjPBnrw
Nb6SaRtyma+Bb/Qn1aIslgHj/iz2nyYh7gmE2Gdhf7Hxq4XWGdhfBzaJiUQQN8juRhQ0E2pdljOV
mz/VWJN3idLrsmSQETDgs+yU/ELIh1ttG2+9He8hC1eramaEUUVDdim9mGiW/ssq8kPGGneVdizB
5vADrtez9DCIWH550lb77cCcrur5SpHWlQ+wPNc59hs2s+wCsji9lWl/57HmEsRwMm3mZh27xxgi
lhPDW6mlvurR9emnGwQ8OMEoWc/LFqxWjEPLqDzNFfBHlGEAb6pr4vnpNgNdYqEJg3zOR8io9IQ/
wApBbBb508iNuo80kOB4kf/G8jJn7v2wzN5BVR+pUTUjomQWrEYEnL2y412Ry5fCDmsV9vhbu85h
ctSmuzrPwBpU47fE/uAuyczhQsrGwEFZHc4W4vxouoRDe5L92zSZ66m7J1LzRcdgyaMxZTMbNVzU
1BgAN0vETEZxi3Prt3FX5szlPZ74SuV7N+6KbUkJVfoLMYotmO+ili6id8dB1dNENejkmOE4Esdh
aAgZeNRDgKTReiJJd4uNuJBfqR8RSV49DIQNy9T77Er8f+4wP1hFY6wdnyl3iWaXlWV8zZZcnNaZ
2nXtNWQl698ydN5FnVZr77H8XUb+R67du956tT2y8voeAHfsYE+MX4QOD7pNG3LEcV+Dd0drxfen
ZrIWMohynmuxC6ckRDJjsTyXf8qebFlLP49LRNVcnloS27MRdKrKbo20kGSV4N79xPsEMcz1gqez
hSzHeCn5MgaXBXae/HRz4J/6HApiIGP/FJrVTcfAGAk4o/RCx0U/NZK06xXcZYsRoToVbn+QpFZt
rAAnbOABGRz9PYFnAXM1NizUeML9LnJe5cy9yYmHyTdKZFWVfoYYeDHjxL4kRvOKrzY6S/MtKxsS
TFt4oND6URiT4d2Jad/0amsjZc46EhZN9O5hrPe5sLN1nBuf0Ty/0T+sRidlRulLPCs9eZ9lat6l
7nNRtGdPS4FPzrQOGvXlnp1jDNLtPVROT38CkwkKsQl6byWnkRXeKJ+hTCKKM+mUbZLQd9TY28Fz
t0RI3xzyVLdR4U2brqjAmZDX5mA+lx1mQF9yN7kjzSgopMK+Ji40Z+2nO7D+P7q3BV4YiJWiooz0
KGsIMwayP/P38+StJPBIp6TEWgkvNCtvWep36OgXlwjF1G/WIcVw2iDp8oxco43GlMcisp2KF20Q
kujb7hNFwz6A6UAsBbSZIjqk03wLiV0KOXJr5phsOmCmB8ZVMPUtYh8FX7wPaOuiaxkGNHWi45+J
yYi0gIcOWbY4NdpdWjW3qDU+vAThh1W0v2hHnhv2jLXyd0BZv43SenEUFvkSBAqSvYU80/obUYXX
QZnfyIg/uSYZVur8ECTFQ25yxvb6LuF3rf3uebbxFVT9cA0ILoNjXx/xH14wJjzhwv6dDZAm2TWy
0hpXWd1S6PHH43AmGqOujQ2onxe8fHwVQ/w9JYBaq8blQ9NdBT+BtEUqke3stS8SNJioDtFFjIwf
opJmzA+ZZoJEXfNhkmGjkZXDYc3diKm4v2kT36Zz719Bpm1pQidOxsAYn2NjOKY1UKoCxUc6t3S+
ebCFA0L/To56VOxJskFsG2bzqRItCp7evvTZwU+w4iDkAyu/5H5MJSi17myp9o+Lj75hvgDyjElT
w/J2h7r6voJ/wznIWMduKDnm5J7E+U2fIvVWdleCj/Q7TPkX1sOgt+PiI2wZwRcczARsYYUFcKeN
Hu/stMQ72N5xbKsTuj+ilVmcr3vbOdkDFLpGzseux+sOLyrM8rvZBovoxeZ2lvpdZjjYA80ka0qZ
rk4tGlnMCZvcIfdYjucGyK6MomarS+Ma/Bt5Z7Ybu7Ft2V+pH6DBngygcIGbfaZSUkopbTUvhLak
TQb7PoL8+hr0cVUd+1z4npd6qhfDtnYjZSbJWHPNOaYuLyJLOcmw+krUeAiC8WES+j3jxBn7Zbgf
R/Xs5cltavvQNT6hRAi+dd8kM0+DceTmb068I13+yL0l3HBiu9Py3VKgn+yUYHLhk47me1xJrij6
oNnSheQJFCs8W3MGD4YHbs1QLqCm4EaswO8hQqdNebUirk1X8JxpCj/dBhF/COHOdG2nmEK9sEwg
l/uHxGUOa5RpcE/AmoM9HvXWZ/OnrIN0OASU8OqdrL5UuDlIPFKVGXnWi2c+9cJ4y0dz7WsPDdBN
jiJVTziHgNVx4+OO7V1iIyN/jL62mh0LEkF16TBJV8P0ZMkgg0JZvdMrSl19tCwlHFxAizqnwFev
q5B/aIfVcK7p3m6i8Nw2YqcSDw5fhKKuPesJYtYCd1LHeY5ebFyohGDpte4MeteoZGI6erF0cxc1
DnDLBgCHNu85tX/Ui/wSz8VLzSENMGq2H1rjE4oJtclpusd0S1Yl6CNi4uKREN/FHHZzVkbboOLO
mXTu4iwZ9/XYncjevkFXYD+uECdjmpYTUBZu/0Cp3ks/osdIm82qLU5pZd0HonkWDankUoEoNhwK
meP2juHt4LiuwBFdHURYXHOasdcx996FgkJ9qTMMv0pJOXvPyjVQIwGntjOpW65vUju4iWz9y8tZ
piIfnAvZvRl9+VJUjC7N4G76jLGvFtne8OjbFprLDsPu22xRvh2wFCZDeQUexWA33Wp0VWMIsLNW
7kcgZ1RqYNtZ+5iqinrL8DQwGJJS1r9Ib1A3kdFDGnMSC72fg0E/qm7ruybkIITwlazL9q7tmZ36
KHgWZYsY5Ge8cao8UGz+S6XdfkqX0zshZNx9S/QvJyEcANMhIHRmunnzY76Ux+lXPRZn5S53mVbm
61Hn30017TKch3CNC0pq/eyaZ/2ngzlsgwkPzlZlYmNa4RQAvHtxIYjXByTzhhtoy1xX78Z2eoKG
fO5+L99LX1U075UuX2OAgYRNSNLZS/hpuA5W8WYEfroTuuQ1Q/GfQGSCCTg6snxQNnWVY3g7DtaR
IvhtF6pjAAQyH0Mi+i4cCLp0EvwXraYo1xvvMzHB9yFGmhY84ZHjMrKuHvDhJP2azAqaG+edufCa
DQXpLCoatbXc+apIOlTkYe2QIt926bRt8fKpW4FKQkQyeyEwkDJRsWLn9nirbHVfCDbzdcCLSyVG
mpjnzmTBvvxaPR0r079pu+ZBTjTC9P5tUYpb2XN40CPg+472VDe8dbQkmWxjTgh7963v5Nly9X0U
00VBkPuaRemX6sbjDLHuYMr0J55SiUehJJ5p3LHfOltd8Cvo8P0EY5QDBuPtHLvuOs0czlIz+rTs
4Q2+wWMtwouv82uXlC+sqnDcs7ka3Q9Xy+es5WpdrqBoyL6MiuxVYTDNcY1y5j5xAjPWMBYOmr1M
CpcNdPt0DzHgnLXt2ez46Zzxto6RyHquoIHAO32psCXoaosdcrPc7/Eg9YrJvvwOi+LJbCdrh32D
I7eBNQTQeBWQKYvwsAvKN1ecdpDJi52Xd29thb29jF5yzE6tr951yuWVFsiE1GubzoL7jjGThSeJ
DW1VOtM9R27CFMFpudE48P25KAp6t6NbqDpM0PB5VtzMjF7Q7o35cwa+KbCdT/yutkVD0QCfiUfm
nsaCEelD2crL4Bk7oIJPdAJ/uaF/SSr70azD48BV3y9kodEcXpJAk9XrOWLbWp6hk86r2cw+Z9nI
nSeRuOafpddehT9R/maQE4hHEW/bcXrKq7sxa9WR+D+ECuwHKPiwQ9i5MMh4gbFpjPBN5t5Vo18j
pav9gNi38dxgLQTnzmxqPpOSoHKKCAQK56tVqFqx5vmB2orvJd5jzaV53imndZO4j/lQrOgeoV90
RuHrWv2BE/krLdRJTBBis/lhsY7OBgUPRnC05nTfWvHGbcq99gke8ZwN/XFHJcDMbZnLsyN7aAJa
UQVMYlJOWSBuZ7jSQsBnCMiA9XBOeSv3ZAsOjyxxNoAZ6ACIDb3JHfUSIe46waW0nO/J5g2C94GC
WUHSm+BKUIT4xG79CPYzI2C4GUu+GjVjuXOWovE0e89rxCPtsRLTiogTUbeIu5EvfZ6HwMktM9rN
uf08fdInVW1S/vJFobxwfwem41r3w0CYQjSfhmW/QfS7HTAyxzS3aY5HXcGGzTaeG+33JFuz66TJ
GhIhviUCtJGB/e1l4UUYybbIjU/f8nepS7vJnLxE4gmf270zIRlZAV+usfzN7FfjlyZ7othgFcBJ
MMAaVkW36Q0b6v0XWC1WbP6Olvq9n++g7B9qijmAMDAi98TtsHb2l2ZQFNylx3jWt3Nkcl+yM56O
pOrJrMYs4acMMYZgZU8Q2xv50XvzBlvDU6uzW0cK6KIoKzbcBUCuLCkhMV1jqprRInnvWMVPLij5
kuVL79xMotgli9U2pyBr5jMZW81h7oyNTrx7ihZO1IV/dy1JmRkFlojzcJb9TdwTr6jS6pOE87RG
avrMS45DAA5ATAFLwW38ldCHRNWN88NumV6cbPohlHUKSv4v5KaVTsg9G+n01Uv7V1Cb4Xo4NEu4
8VsnLZOU3+NxfpDt/DCnKRKhz1qPZTtFWVySsMBefSR8TPH3RS6ePEVVg+FiadesGfnrNA1c6yjU
FgEfeze6hr3uK/eX5U1blXEWG2hlU+30SvMWTuee2COXMOem3rvp8geFJ9O3eyTIBE+YlfHpH0W5
Z5S1tg4N8xoz3hIHJkELAWnTm7ATrV4MJ9uncsQoIEB5Ewz3iKLtEPVrAqi7SWXQr1PDY4dB8GU3
DLvBCQJQALW8MZJp1wM+3qRDC7YNeVuM0KbLbEBpgDFhMx6K8UXgHDphmBcxn3QYCNwtBxPNTWBf
EBGTLjRi24WNHEbpbRn52bpKOKrmIIu5fb84bfJle2glvkPfUtFwyOfGs/G0kmeHZcxsJXdG0V0r
aqugDh8xvzw7XnUrcMGvyETPd3PFviGuwIwoZeEMd+84k2rcqtzbUt6ilReIblX59Sedeux/Vtku
QKle1z6sLAS4sck2ntn0q7xxy/P/E7fa7XX39Nf+3aXo97Oqp1YyVnf/8fuX4+9q89F//Ok/tqw3
+ulh+G6nx+9uyPv/+J/8zj9+5b/7xT8acP8tI1rwbxjRjP8sk4/8T7mdf7jY+M1/+NEcDGSe5xCb
wZcW8Cn5P4Y08zfeER+WJNOr51Dm938Nac5vJh23nsB5Zpue+edmXX61jY1KeI5Fpud/vwyXCkJg
VfIK/uNl+eO//0c5FJdKlv2ChQwWjGX9j1+4tAAHpsW3a1mOcARf5I/8ix0tTtuuMmw6pOZenxJC
rQ9ti6dL9B019sy/6mBZ6/maN8e5QP6YEUk5Wnb1ummRR3rOdrR2P4mlbckxD2ma7rJJrwHUF3i1
Kki20fM8Vb/GxsuYbvMC29L4NBd+8+AIfTsYtInNUbgyU/XKrhwmCnXcq0Fnlz5k6OPCBCezEWZ5
MbGATxUYIawXbtM8MXCyArUJ5ZKYYEZjaqIwaRnbDOY3exnkymWko4rtqW7jY7AMewVT38D01yfP
ReG+sP3VK7eg8JBMzwUACntyVmM5XX8jkyQHn6UKnZNBu4yZWGgZIZk8gdcla2cZRudlLKUemymX
XrytG7JQh1DJsYU9HqtKwhNhcekyZvhk7mJwDN2DtYy/mjF4Gq+skYsVpRrUMC2jchzCPkD9BXtR
j+vefMPMfecv47UXZ49pCYq+ejOX8XtaBvEuZiRv8s+MCd1nUldM7Kocw32+bI2Y5YFRPUhm+8G1
v6Nl2Ae0dRmZ/nk0ttsOPYDAJd7yYuNlLeUinbjIgnNKNtSs6wMcv2B1X3tRcuclQUjPy11b6xP7
3l2HEuEukoRCm4g137c5scKY0C041x5nzfiO6is31iJuGKgcAQUGnm8N0ALLN3/xH3T1uViEkcHQ
1ToNCC2UEccCJ763FxmFpo0KLg8yc53cw9vJdkKU3bo0FAlcdBgixb8MdBkJidLGn1jaAJNHh7t1
2h3qwjs3i6RT2f0MQIlphTzrHhwFQlG4U34bbk1sVOsQbShDI5JoRWFmXn1oJyaKJErSiKLUuYZD
v+SWvLm7Y2uBKNCcTNMltp/iawrRpWIby0iY5jinqdk8GIt6hYoFe3FbaBcgyyJwVYvUpRfRq0T9
oqqGapJhem4gskkD2FbcQcLINM++EfUsXWpz1JSwwBi+Vec/Vuhs/KZjsAhvFQrctEhxMlbXBG0O
fxuxWPO+S2oG/vxAmM3YTk7zXoXO54y61y8yH0SZcCMzv95WYXEONIgU0ycDRD4JjdBHK7TQDKeU
uqrYjN8laqJCVRwXebFx2G+kKI7JIj26sPnIE50D906iTNIQhGfa24FTu0tRLvFTVDjYeb6GwZtE
23QXkZPDULCInoOE+riooBGCFwPSM3l4IInqIOduYP2F5I2tdCXRUl00VdwiZ4HGuoT1LX7WqMPO
EYew9lT2EpUMt+0i0LKRzVjOMiNjv7cJ4B8jR37ZRrbzIUyuk8S7NezN7CzXpjJPBdAqdBtD3rRT
wmXZ3ChquTcVssPWyOkFcqgGyan6qn36WheJ2VzEZiCuTxHmihuBD370rGNg4NLUS8uS6bGlYKQq
KrvZB6yjqPKS3Jb8/ibj/IzOzduW7en5Bc60iOAlSO0Yf59FPWW2yOQhenm3COckrzez2bwReMH9
NO/7VoBmA6eKYWhatXOlWJa/cASLb2CF/TAXgZ6/8Uw86hou0r1YRPyioxQQVV+g7rN0ltGwNT1w
LU0AcZAtgLWsA4oW80Wag4Ar2pPHxsBbVgceO4RxWSY0E1LcUFA4WIftk6md+AaFL7wRc3OnMQtd
qoyFfYNkbvq5iTF4MFePflz/iBMXt97s3iyZP6ulZAf1pQ75tpaIlNsluOkwmkKiFd9ljbPFRXkv
jV2RYC8NsoKi63z+LryMXJ69TyM6xAe/OC41PW4kjg4BgchA9DUduyZlNUBd5+Ae1nBXLapbOa2n
n66nFJgsVGSmEtQgYIJwi58hBq/1DLHBs71rRbQCl2L1XE0cn90Mrl6YKtRy/2Ec219DwMFUeRhF
iBxSm2qiRiscDT6EtgKcE3H70Ot+NbOBatae4NayHXTJT4klndDYLxnlLnsKRTkYc2Ds+ujLbbFO
yLNbJI+Ocm/pKmMmj/0tTUv5jVmk2DfUg6+C6Bj2AW2GJf5kf6zgCHXlA9YH3q4hIgOVpEvHGuFI
0Z4NbK50b9jezSj8DYvWkFoWlpO+5VargSD+KhTzL3zNyDN5Auy4LelEqHkad3PzTg6IS2DC6JO0
9kNWgiDmHQiogEeMXoAOUY+wEiTZWbGwXBu2PWxqn4WMNNxXqE8vRRoCGhkemg4PXIaxe++VP5KG
gKlNaoWgCffjUmfAEeFuxCTwmuh5EgNn/7TqNlkJiEj31n7iPgmMCd8fJOiOkVdhvu0QCin+Us0U
HrvG3TbK/sYRSJxx4qiRCpYAvOl4dxKLNp75FESpdbTs6HMa67vM6PfuBPrTNfmsqGlqb4sQzSIL
9jVgv0PFUnrn5neLKd63U3Ohn9zQMMAeNlVvTVATWcTwxq1Uf1YUtmFjS6pjiuoaLb5JxyckVPvK
BKaKta9iFcqalIITOY5UHqg3rZNwa4SsN+NOLPZju9t1wv45gM0mgcy938GVGYgb32/R/RDorsqu
0DrgXDXZ6J9kFcMyboqra1FF4PbAzGSQR3Se3Zcd1Q9N/1K25QduPhLDcdDtZP3C6P+s8ukmzkuM
IeXvHVoIFPgFuZNTb+DuJywkEvfbQbGl2YVFCnxjwX8td1YeaLuZkm9vFPMONy7W13h6BaR6xrb4
xJvz0ZhsgaFXgtpJIaZCxIjFhY75iwZFzgykXJdm8JhuexOPfRBwuAK+CDaUU46dLqKqnis8EcW3
Gwx8Rhmu4dJVxS7UzyDYuKRLtc5Kns8yHbf2zExjkopsAve7dujL6Rpv76rk3WSiwEokeI4az2FI
EhR3wx2PGvybc30fQt4MaaZUv/KGHqUOMC6a+1PRcSZoC++a6HQ4GXRKGtO49ZUNm1xcR93hM+o5
ZMzWT2BKmPud+tKUM/8Si9vKi740YIn1sq41q6+0nzdOV9wCtDwNJqht2/2oBDG6TmLmoTh6H1Nt
zoowvoQRypBJ1hUrqdE4IT5iG3sQRuclPQ1ru986PZ0CWRbSxq2rnxzo/UuajT9m1BH4JFhdfE6r
MnTJZuRfVKWG1N2mw4rwLILMlK1lX/yYY//R7bVD11J2gMl+G/uIf+4xpjNjBeMB+nFiH4uKSr+5
cdp9kGJfHaLv2Mr3YlI/y1LnN3SZIDrTXT1Y2mSzE0EuWm68FsFHty4O6RKFqwFFc0gtPckyjAab
s6fkLyPJ6GOYwkcpem/ToI+thvcqd14MOWxnTDYsi1Igk/RWg8FZeMXLvoVitDb0nsOGZiOgUJcB
2nEXlmySqMGJh/SrErR50CscrvGQkaMrwnVgVc1aRO0mt72j6dTgb3LsY130EMnyIAGkk/LD4DIN
3O4BLbK99+ub339Roix/LWmmkkRPMDdEKUb0h7IgDlCK98LDZB/nSw1oQwV9Yy4pUmLKkhNLMLFt
DfIe80B4LaLplvIngCBFGe9aB2y4HkCjUv704PsLKD+8qAHV1R3EF3THjc8AErvxY5yiw5XOJm1b
6972xzs1FhyoR974qnwBb47Botes0jAKLXtAcB/5hmfY/bz8iI1wv/2GsUsljA49LGhpR4idSbLv
Q5SFOhZIbE2JcQKjLF7S4inD8bwF6UfRUpXZ07pvunceXS5my+puQFQ75QrLdNSWzS6P7KeRk0OW
gROJpnIbNt298nnyWV60CDoJ2KW+TLetaPYTK8bKIGYdCcoS0wCbcg3V3+V9jOP5DkWEObEyu2M5
XArJfiUczk5S9lDDBKe5qWEjE3f9NrAjSKQwj2gYIoBqdN9hQiLdFdia7osJUl4aDtkms+VPgx6R
lb2A4oZwjZkGxZfa1M2Y0FmlY5cB0rR2fR0+h+OhYL5jD05LS8h+ecfocsZiATwmKNH18GHQhj2d
7CGm6rSPz2XqPFq9+SX8hMBgIhBZ52+y13Id1siIzHyzhfWsIGAFMXM+w0e58+t2XHd6GxiiIqTD
AzaT/l2f0PBXLgPSwKa0qV9rFf/wDfuK18NeG4kJMAcfoRD+Fl2efvt87Lc5BQPjZB+n8U1P9juW
zlUG5wkljqzSpm1wHxm8LvI5Vqzh2CTDgsZf4w3p3rWdG7NKn6a5OfJsJ1O8kJcKmMe44N1Gf8QX
eJSPwzTc+QtxJksObsJl48b3fOwOVo6lpDt6TPVJ9D0juDVNdV5IT775EvaME6ySiu5n/Ixv+p4/
5WoH8mRCU294UNE27myaiSVBHFbnTuefRoOjzUjlXRa5w33tRa8JyuN2gmqG0bYiuJO5z11KFr2b
2J3Rq4yoFnADMrKDr/vquaskhb+Za6y5RLaYhyVu6uGDtQXlabo/TGnln6NiOCWKfAPUfhexVQPk
4G1yG0AVcRHtQ5qBdlPY/IR9zesdCQ+HzsRUpw36Zlh67RPgRMSXaLWlss9W34ygxR7zsLHujdyj
2QX5DRost/Xw0JFQX9u19VJwG1tJZHm2zt05r4i5w+15HCgM8DlNsoCg8yJF8N2jebSnLrO3ZAmy
Q5zx11UTZxppej7+uOAC+lpuVb307cZiPIXctqsF4ksvs3rUUPowgo93PDEroxLnNMweggb6UmwF
H7pL+QarzzSzL56GgWiCdmVfvphC+6w4T9gA5zCid96gQqqgbSe20kMXcReQWUzBFw99Pldsk5qc
2JR2UlDmgQ8tDLhtAQgOk2zUbjEjrvRUjhuQlqy1nPhuiMiBKEOdasiyG+HQrOBNGKgol8+3joh+
pACTVcZtL5rcC6M2UXrPOIx1/FhKQQYHncGzyzdSDkjMIZo8lEjqcLk1bKrSI1Whg1u2pMWyMBdn
metXjfEVn11/KHug4xyv2w19QxQsSqt8tKxd69L72sqSsQsEXlPXm0aN+Yth0OideV9JUnA0oEXk
5MLnDXw6cg16ALejcJwTa06mMZxrec3zTqHpnBJ7vCNZSH0UtvhVUAGndYKONAlsz004svUgH69J
NG2jzqaKwwjT/TBxmozc7Cd7oh9BwYnTK5KRzjME+k7W3V0DIysZOu/WLWFXB/BqprK47yiv4+MQ
gTWe5XvbT3iog/HHaBvcy/Aej1U177U28GmGVbYvjJrXh6XkVjkzH+n7hHljBcgQSGWtnF2gGp4B
DDS5ehstAJKYfpVTPiFv2FtfLr6i2Eh3XWLv+yH8wk8nV8lEM1nLZun394xnF57CdnxMxhdrFqc6
IR5Rdnhc3TJ/0hpYj0gQ8IWkljyLbgrXvGmK53j0B6yf5WNZW3SNzZ5zF/XqZTZjVJ+53TdyKLdu
FJ8bxyF20HnoSM4VUWIEfcy4nnP6VXnxmWLRvoxR9EoLo9oHs6twy1kVw1svb3Rogo9IWcbppdpx
hiFJtELT8v0svfJ1HtiJx9HZ4mcdk5J2rvi1Njlgcr3SaxEMkNsGDVwyRNTjVh/tk8K8pcb70dCU
zzqmqVY4tMrTmMxoRKFLtF/XJ9Ch8V5hXhCc4DbQK15JV/4yB/uOSG5M+XhyjhcjZmDyOg5tNhyc
ESddE4JMC6wTZbpYcSf2PUWMtdyszcfQ/yy6xVrXZPspoj51clLwPSC3NtPIkZHtdNpRWJjMxr6W
2tlNhsvaolYm1ljmRM/DPeO67g7TNYaWoyg5a0os53uDcgrOgYbFP4DAkHqpqnrXMFB1TvRQuSwX
Rdbvo3J0tq1LYEx40FyL5g0WPvbuSQO07MgcYAAcA+46+ZjDAiSY2rfTXis2+THbA5Q/+2w2t24i
vh072MIrNzd4se3dgv0iGVasc8IcSYc0A/JsEyA2rpKcGguk5gsPWmCCy8M5iq7uFB4CdOANFXM4
OsuzHRGjBVYG5AnoYszmlp2+YZKzcigaI0Y39Xesn/adgoHTsKU+FJUAv5KIjTfN33RI7EWK8aH2
S8ze4c61umIfuLU45Ti67CUqIRPAa2AVxTpo3XZtdguwdiZJFE2dffnFzk4+9blEmVMDnlNcwmE8
/Kx6jYVa0YX5MN87HEhCZWHOMuenFkPaahgoyelzWvoY8VmjjoBE1In/mexsyOvsAxFe6oHrLcgW
U1e6LBTtEd9LjXIaYW8lgqEGXEAcz3Q0vCuW7TCqSev1o3lmV4g3zTw2kIPXXUP4k4GBrSFSZWf0
AN+hZ/R1bJ7JNBYd7mG/s16QrOldor/IK+Zkk+BhWkvZ/excD4aRe7BnMn6gsC80s3BYmIt75NpX
zMsp++08PomKw3Vlppj5JQadsQv1ZuqRWWWi173bxDzhzZKdMN6qgvNUFI/B0Q0ISAXSBhvSsB/3
9bx3ADN5dffAjuTD4R6KhTc8oOyeizZ/bpVT7UTvfuIu/4b29ZRO0S1HLygRYby3/WLaKZsNXLoI
Ohw3UEer7qbUyjjO8XTgdI2VP/4kO5WDqwMU5PlI7RFrgH2mxld2fE++ozizj/Y2cBmBjDpAk1Gb
YhwH9oft2uLStmrzRwfLaqDACR2Px0Ug3e8URtRJT+lLXUsOCujQhjGaW99o91PjLM3UhF1N2s9D
875wIeVOMy7pTLjMrFQEI/obq8g337Om+ixL81ffTd99PvuAjZhvpSJR7pdvWAiDdasxwro3DnvA
vWF4j1HtPfUTtzQcwsQDhb7Wg/6I4L7vFWFw5KC3NoB947WYcYIex58oq34rZv8yFtrcNmybQdbQ
Uxz4z9Jn6F8qdWLNdkJqgxV1eBOq9CnwpheMop73lBnWq0it16FvnvNahqslazPiB4LQ85iV4V0q
DORfPtdx1GGtDp9KFX5k0rhWRvTS4SnZhA1FPI7RUVjJ3coa+idFLCezyTo2Gd1EbYCujevQWfMX
7RK/Qw+JsfeVUoHpzD4nsiiYdQ8SdxyLGJbOxfxc95x3Zsnp2CMZXtV0l3Qtye/YtGK8VM6daKJX
y2tu2wE/Se16e6EYFdMk/aQthACIPjsVXt6Mvr6NdudiyRVtczvEN1O8qaSU66Tn0104Tg0qlxRc
JHpQ78tLFtCgYEmIaRKtCHoC+6QGo5Gp78POrI7mFG2BxcEsJhqL+zCgVL46pwaao6jFfiQItGIN
9tOl9hOtk2Z5WQU/XagNch7Mg664uNswpnInja4UXvhbnXKEK+T41QEyGSv1MlV86B0zeM04vWz6
SX9VTsqTnQCdhP5I8Wu/jaOxWQ8kpSDiNZg4BwjaZX+kpJqQTEbnMUp2S10x9rVJI7g3ifHTqWOs
Gw4/5DByjghtOjeAG5+h3cWYC4EvlbSlrXAycC5BJ69zcc7CGsZt7x4dCmwiZJ4oUPUmtusfPepo
4leHznXZ1lgsmXqYMUKR255Y4EOXpHWutpH4szN2AVRWoV6TWz6o99EQ3s1ZRKvBUmVmII2oYYSl
N0N78Kb7rrK+HOWRNMb2I2sOxISlTsFyhkZ3+rJaYimD+ZQN042cop9jaVagM+fHUbNmkKXRb3Ba
J/ho3UMd1/0JECORFPxPpi7MldzMtg/iqboaASb4YBperNGa1hLcDdl9ouBwRdd9psq9GHG9JqOF
GtrigQAUFgWUukiYZnhACNv52nxmFbGeJDJTrQ6xrcic2Dx/Um483FL4TdhCONDwlNwY9fRhTOoh
oNthjE2fR2rLXTR2byzfODhmfrYVMEQjjA+8l+22VmW+gdRrkhxVZrrPQCquotxTd6x4xjE/OoQU
y7q/RHUXbujLeSGFS3hnMBBVQ5+nAM4BPpU8frK6ZOSQ3o2bQluIK/7aiZRVPDPpB1C5bnvcQxgy
X5t6ZtflTJu4v/oWUg3kVI7EznDNBSrv/+fuAYt4x9+6Bz6T/LtTMkZjzrueSsp/hnguK/nf/4A/
HATWb3BAPBPHmWUhaQTQadR317O+/w28Z0DEnnpI18Nf8E9VlGBwPCg40G7wEaDL/hPSxvnN8V0T
2g3iguWGfOkvnoG/9RA4S9PknywELFls3DIO35tjU5X5Z6JNHM7QZwzG+mnqz3Vn1JuaK+3gRcXN
UD/X0fCJbe9n0rYvVUIpcDPfW0G1aZ1va4aZPOiWZxiZmL6hlZKOpooD8Q6/CEyFyA1WaiKj15MU
3vUmDypX3Fui7c428LeNndHCbqqclhlpOBs8SOQ08P8YI0zlvgkoIEsefZyZa2PkMMo8gsM0vcqC
lOPs2/OpS5wnv8XfibW03pejEW5qMkE0LN92dUBGOPU567TFnix9gvovXnldKdD0otuxDh5rWM29
R3NtAnYeWkGy6ZvyXaZcvHXgDhtnICU8dq5Pj3jabf08h8Mcx5zHszm/NdvG2HXcsI2aogPBvhc8
Bkbh0CNZ34eD4P551d4XXQy7hi9TdjlmR54U065TITTtwIXHSRiBmdmD3uuk9VZYM3+PDa3Qk1+a
zgQ3Tn88SjZCSOrGr3agOEHemD0RQCMlsh+7GGLNtu13ST6qrW3ReTlz2P0gwrK1TQ98pLCecANi
BegICfckwYiatI9eX++sKnlXwzweh6L0t8iH0IaHcyb8kqTgiKzVePLAKrqHUMi6yJcsxcZWYXEX
7mM0yx80l5NrsXV8o7yz0xnDjaPUq7aR/GVqfNa6ijf/dJn9F44X77/6sMJ+8i1ThFCi/up3geRm
tDzhOAuP8saywPNnHdbxbIT/YYmfqTZeWgMQZw+h0UnoKx3fqf88dEkHUZXPgJxcjIZ9ea6Ug3GB
Sj9TL73l1fguG/FRBrI9h8RvOBvzBJmWijiYGXNWG+QiKB8dTxn9Cf5Ea7KZR7dhU1/jMqTwwW3e
GItOgBe2U5S+T67kYxLSueB5iLIkjzWdBtMQ31eWdXWp5aL8rj783hcTNnQHpiM2tsIU6RoFi3qK
vs4f//61s/4F2Gs6jssgbDkUDvq8hn++0EelaeCgxW8d09mosMUfsqB6aNyRMmorBJdOgU7otOpS
luyWyJytBxNoRuIZT02bckU9FC35K7aM02pTV1GxkxB5/rt3eHEs/fl2tLCJfWEHFnYC76/vcAsE
VzRgxtedn5MRNIh4y5AGtma6U3Pvb+004KjcJBDX6UIkYP/cUnJHXAv3exMdTGLLq7gCwlR01qEz
ugfg4cQQHKC9o8lZap6CnlOZG209l9VKgg7riGVv3PioEksLoBw4s7Asbta+7zxU+G53ecvZHUjw
S5N6EvN7eQOHlV40oKDE1+1xFyYuqzOVwJ31p8eqzX8URHNXqVnX25BoZ10ln2aEAl9qAy+frO4C
B49fOQw3VvcWqsg56dlWWzOGR2BmUu//mzf/Xy8czGKm4CMQgI42/+XNl7Y9GgWTOauape3Pw6Fi
IE8pk3M95pMtCEq8vzA1shSnzzh+JD4umQWxs44ssCd///04//o2B3wKxUJRgxnHY+zPH0b0VsBc
RLOg6QDVlc0AVXRm1DR2YVBgoV7a0fuAGpBFo9Yu2xmHi4biqto74/Sy15z1CP/L6HbadrrUaGrN
J7frMnaLVcnDgcoQ82TlHIxYdx3UCB7fNODq+Dbeez8fMPKMxlpAzF4XE+UOmgafTNV31lzJdR6e
czEbu7//oW1chH/5bPOQd23QI5j/Frj3n3/o3K8COscX9FXHmNN1PwMTMNeMyNq75O2Wu5UpFpEd
hwD181QysKvQ+kdTRXu8RY/LXgyrGWaTtsb8UAzlZgbiGJOnjPOFTYF2kE8JJtdCf7IH+V/UnceS
5EjaXd+Fe/wGLRbkIrSOyMxIVRtYqoJWDuXAs3HHF+PxYhvZ07/Z0LjkYnrT1TWRkYD7J+49tz7a
JbYnlxbm3/8khjor/vUt9XSMQSgO+YIsO/hn0dCXfT3PGpwKob+5XNWhXQNvcBLyfjISIaz0CVIT
sTA64CVQHV/dDO3t//Ih/snio5Yy4PJQXbkeu1n9H18nQbQGovSEJVVu4NXXI2S4o3kNR/k5twNG
K0hZC6RqcjenOkioyNr9+0/wn+WXfAIPtKALn50D1f/HkZo5RpVlAb9QL/OJtcHJz2ggslZvqUDH
5qrNRytRo+MnWwoNUpQDKm/liSQ7kHpD96NxVUJW2Bj+rzzovIXbQKSadVLK1EawRVW40lMbxYv8
NMua4Ch2JMu6aQ+UGzSX3YlXzFuiGWCoGHUnp2L7yapeW3U+ic4urDeIZDxhOv2EtN+tVuxLahQE
KnSJKQEB5oygJEK0j+kUJPt4hQUNT32uzOW//65UyfvPh8bwDJ/7x3CIH7ItX11Qf8s8xxAyt1GP
CjoZzRf81AfyqvS1P9lH1DfpUsTiO016ese4XVED3sQAgJfQzBFKABsbTOLsDBMmkVYUF1faKHTp
jDrkXdORQOVN7m8yF0kq4zyao6wlS2WEIONpcNqr8XNiXjITfLOphUhYjiNoKKv2Q6sYaviWtjVt
BGwxiTicHz4mAOZUy74ez8XEJCQvRy6MRB6yJjlbafc2x1yD84j2fpZsBUsB8o3Z5SUIG6zWItuD
wWLsqlYzZVxYrBwrrE7dTcupw+KBCAltMr5KQ4Jdyxys0u1z0hLLkHf+2c7mrbsecv3mlfz3TAsQ
fehy5Y6VtbIFX0Ntcz6mtvnU5CbaIVKq+GbMewwWcuPp5cbxp3YbeXYCI6UN2JHcsNAUO3fANlIh
5F3Dbwu3dVbjp24REtm91DeWlxAEidwl61zzaI4h1CC2xI0PuK/GepEYWbIRmQY7jZUb8n5lWECw
pJn2kpSfX1aLAhfVbrcIbB5z0zOfg4yQmbz3mdmKJmRakwEIAY6CCWIrayAZs83QhIp767bJtyOG
2xBLhPjKz+0HEAprwHeGRhrSUI/foiRlyOcy3vfEVeZGbC6pE19dtdpucswPRrKyQwvqjF6GoGPk
88zskCgO/R26zbPhZ9yyyqRSBrdG4FopADGSwc5AQC8e/fYy2sg8Mbg+97PGNteLN4zTvhE+PYoO
oM40/AbRvpG8612uvxdFfmMQljGHefYSrH8u/TkJJkzD2dHvDKJoWHyFJxo9OADCOgqd/BYrhyco
GmoSkJULI7Y53iUSJPbqNbSVwO/49bkRYYIoSJmmMJLw5u6JpRMmPoQnY1qu2vTCfk5bj0zAXKht
m9kGtQaAT6TDV+MNBWpnuSOi0N4FQxCDhwM0GETAn0kc9ZLwFGJrgKxU73xCY9fFEFAAWEG18RBO
RsKbQYaCtEsKERytRntozfQn1azqOvr184itdxVkdrkaMqNexwoVMrdxxnM+TYz/NTbqkbfJ4Yxu
NI9MXuQnG3pQ0g4aZi/NnD+W5TyefJLU8gFwtqi+XWLWyaqsf2qISUeAL7hzNMjbIYjpTOTVSkqd
aVmMB6opbHlMLATUmARf67T1dyxvQeNVF9ZBH5EM8FgFerAeQ5hNJdOxjU/qn+RipwIstWXUG+0l
Dzdu1oQXI/VPdWHCAm3D9KE0os++/nI0I7lyj55CJyG9WZ/OfRPzoKOGxJ/3U8PK6ui5ANZDmIkQ
/pWx6NbAfwjRsSsywDWUyXbuPrZ+EtA9zRP6om4HeTo5y6Z/oxq0dlmCDi0wk30/Z7eB0OtNib9n
O/sWop1QncppTMfG1nTlynZHQ6mR2bfIWv7vrTRgnhuzr8nzz7BP3f1ER0cBEdW7QvOIKLCRfAzd
DeSVuNRdjPC9ESfwCSxfdOPdbEL7YiHwvHCImjG75caCnhmZtv0qkMyO2mFyhug4aExfO7YCm8no
2VtigiYmp/0F3SJ9bL3cIiLS6rZDMQs4BhG+ID92DnqEVBwkHYsx60EaZNb0kgPDdIhZZNv8bbnV
WVoNDygPEZRGeZX5MB/d4jrMeXjS/Kne1Uy+duoS2SKjLfCt5uGqFZlaNIqanAg2Bo79VhZYuti5
+7jRYucUBtpnorukimnjOimdPTW1c7NAWw8NZyiqfDYbLQcA+2HjaTDqZhPURALHtYGOLGkvnRYB
VyeBtnQY//1phgY/m874o3ZttjUSI1lqDr9wG86MA5Zk43dg1MeK2dxYOcG1QLgDrRAvaALfY/LE
Q0K/cqjwleyNrri3ph9stJkZAkj/bYMV4YhYsyGiMv5ie9ZefVc31sI2j0GagRhH9v9iMNGtFZ+/
iiR6FP0YtgwUAQ/ah9jPyS+xpmOOj7MJmnSf8oxRZXjhRgzPEhr7ahBBwOyhyFmhIBNyhcRNLcSL
UItH2/CuZpw217Ee2VskBTsARPyVG2qbVIRkfuTK6zgwPkDZ4NU+IZrwTvd1bpK2mnlqab0CnQcb
CoKWa/InNbP46YssWw5dsi29PtkkMVmM/TR/z0XHG+IX2rYZUGe3/DhaP8WbYqzZKPoU3ngAum1W
N6z3SggEJKTgLR6tKXrL0X9VQbI13NE/TZrh7b0aTY3e6cHh//yjQk+5UsnMRHB0AksFFZnX0OzA
vXNPrPO7HtBp1tFUdHpmXTwTBEODrmQlJ65rv0BgXoQJQKYgkgvPqhFmok1ewgh6nhr5kuflKob8
di57YqkRthVbxCYVyg6kG7lXxls7MO81476D8Kp0NVRDuWt7jkNYRRj8U+t9Hv1or2MsgWQxfRWa
myvf/9scJeDWgfL1+HxOpSXxqM/VSUcgrU0q42Say4NVJ/sGWzQME+KWx19gXF7QidpLNFt3ieaL
KFKzxkT2OBHZ7hEU5/TFPR40sTDQSK6IjHxrIaJtMjR4CbCYZcsoyZMRnOg4zRZ5wXJRdu+hhHCE
PJmEugpQqSkh31V8eCKSo5UMugRznEmCsl0/hJDZoN4s3IlOMUJyg8bi6lXZjV1l0D9ynmPZZh24
ytnG0GEKWpluuCcsIYjNEuMG3X5ixM3aYI20hvp/xG63DEq3BS3rcczpGR7QrIg31ehQ8Xk/gBG1
0Dy4EY51AGV4R7uZHo44uUHeG8eWW2+g2xeV0zzaGnJ6RYKJ5+klEOY7ysCz8Pwjo3Y4CLJ6jloL
QHTlPhva9BLN4x0ej9j1vbbHhbvAik2lY2kX3dJw7LhMIiKLReQI53ftZohG3RK4lNBgzlmBC5yz
R+lbEnaAtZAPKAv7ZHdw7Rhl1sSvRPVFeiEWRccm2A3ZyAUAETJui4kdgaMDzlDfRnky8JSREj2w
ll2PSv2cFx0rCY3NRqDv++gpdVx42Gwz10GQv8OwPmS1sLYmyohlWabHdop4wBSWsSitaxRXh6EB
wEZX4AWKeYEiniBgwXfQ/rAW+UoLZAA6DyP8ry5EBsfpb3fVFce4uRpM52PKCXyt8b3YGFD5Z6jt
9dlN920kf3T/U40+H+V6RjaA1C7Dv1GXO296YVYYQnhwqnVWYQW29HddVcm3rnRavFFltvJr8Zl2
prbV5pakUSUyROfprhxHbWedfu8F8sUikW2XsQdbG2b+TKmjjdqNNFt7UcL9RxTWJ9tC8hRZZS0Z
o+bRDSv4i9Y6YDg7Ws/JQ8PCvq85FIyR2f5zKKNFR4gBedu19CNzbAoP3MStQabGoKHbSmdjM0K3
I7qH/Zursderoj45/fmHqZXHIWZQkwKMgsEbthsyp96MnE6mpPcBssm+tgh141jW8E91kNJaTDE8
E5Nh6MOPEJToMOuuKRFW+9xxrrPVsCg1tSP3lL9oc5TiQtenhcnD/TD55dbSx7PmjnKLdJ3w0bY8
Z579kmvDtszufLJoG1ctE2iBq8mtwkMzKKqDbvprAdhngZL9MutwnlAEZqschf4q6ND6CYGvVUZF
sTFDUqOJRZdLqzLCrR2FN6e2CxIo8Alh/AYj6dC/fYehP79onjyGOnlxhZ3fvfgH1eSwtQeHjJBG
3uTEir7tBxveGpntXm0hXZKIY6NaXogyFb/KkQDo8KFt6ujViNEn9GbyJqBeQ2EMDk2B99yl7Tra
ToYlkbSMdBDNqjM5o1xl0a9hemsAA0htNh7i6Veg4uEHuW5Mg1Cpgi8CIzDamt644ro1TqNr34jb
e8ZERNb2qutWqGThDWbt44j1Z4slch0HtAV9l72EQ/qepSbEqw0UJyjfo/85D+1Jk/gJExsgQDHf
Jxd9XW9/jzWy+9iYwLfmQFGgn7lBjVciHFYJbO+FZV8CUbw1ur/LLEQsGCALnHXQ+XWq/sZQzF2m
s+iGAdkPfQdXauINaJsyWzadhcoY91qVWkh+jOJQ1v6uM1F+xybE15qkP8c5DaGDtkQ4xsLehW5z
sMc02wyUM2Y3vIs4hetsO2AWHffP97kwzbg5dqaA0TF4pHBUxTYU/S4PpMq4zYAi5/MqsG81CdS2
4Dht6tTZBJNgjw5xZWH5zYqlykT3F9qrP5VtkLentvXT3Uho3bbWzId0oLLU0Yew332zfJ8yotG1
HSk6K3SYT7NE1KkRM7rTjQFZSPIcuNBpW8rUjUnzHRbmbWxqjwvatY9ol4xOCLRKy1KWzWG45CZE
Mq+n9+1TWBwAyDh7EFuJ2YtOeCguMXlRejcYZ4fAbXAyzgvbJLYF6JU2mmsDw2oEbVUuPzoDfAtk
vRdjgnLgFe9+0U+bcmpe+TLarYZ6WMM0cmi90th3wgW6VSenDMjZYsqA9xvTPtHL/FQEmTga+DBT
uz/ldvQLmlJ7mYP5Q4vqY1+iZklggC1SaNJbthyXWXj46ToaxKFFGVb1WLBmke+m3oBYk8GKHqoX
GGr+phw9Aso1sXetmlc4YBRf5oO7mBCPLFBywh5ua+BVnrN14hgOCJPmlTkkQPez4epkPYzqmTul
ZyC2jKz+uW8qG3HbzKEcuee+z5+1PMYhltEuVFNsbFuIabhpy98ewX179nTrqvbni403dHKyCCJV
v4MV7BwajHNV4cvj3JtbouHbG2JIfiFShhtkWseuQyQGxw/PLI+CDuhalgWg0vHIFfpjp7V9E162
N9ny710RZ4us8hho5TaGD0KCtxP7RQn145KQ8Y7QPd6UbA4udlm8VK4WcdndKpKRT24ODL6d8k+j
t/01vrucJjuh+TF8InHZ7m/snhzUIOZXV2k73U3kXkchPSLcRqp1TKK0Y6xg9RvRdHeH9ZVTe8nR
HnAzh6bYElJebwoLB0GLAnfbCcVg1KViOHL/yykiYydH1N2KoFrZRHGCuxg+6wabytDDhGjH1mUi
x2XCV2ugWCl+LGl9mEUZgz2mtvCFRwkXm/a+7Y2Tr/v2XkmyJlkm25qNJlKRqThhJknrWLymqVeu
1LbkKEL33IjZxqYTpWs5Bd0m74g676k1aEnrrzytmqsAoOIbGlxFypy8HxXLCqElIusbgESUOiFE
Vi/X2lscafSm3XxC8f4lfaImullHD48TzHbsD55AY4Uh2V5NZUMwAO3NuibT60wN4EgbM11l7YgX
EAdsUA7zOErD0srLI8dVsuxab/oEjpke4rSbGLinKz0Kxx32nDPJReUuQGu9oFTxH+MOjYgXj8DJ
TWSd9IQMW2rfuQVqa6no8Wbc7wgrZFyXmsNZBTkMM9KcgEJokwAXLjMLiTDG5Kve4+4Uii6ss/ao
0m4l8PoSDmz8aJEVM3SrCGvHq+GS8Qt6LSQp2U3OZWm1D/4A7KSnnV3lWXGItdp9hpuyStOa1Ae3
fkB0T6AC3WUxt+3eBQ2LFy2311mDHXJgaDdpGX6vDgUPB9thSqr4kbwyf0MeUgHjGlut37XYr4Vc
iSHtTn0s3H0Zv0htvI8N0yqwhH2X4BPGKQVaevqYgkqsIxcto2tWG5fr+jzBIQFlp+1jnnYjlkft
jkS/ejSQqG7KwJsQkdCgjTiGNgZa4GR2ewrWOL9OOmNTHbT1dexFeZIM3kInzNmfPNr5hHLHctT1
MqYW9m/Pu2QYWYPGYt875MdMAwSMlJWQySAD39TV39OIVaP1IVRTvQoC6mNmjAaifLzyX3yQfcs3
7OQWWcIg+xge8QXFsJWmCAegD1l18Iv9YPLDodMzD3VRmjQRU3/oQ+3V10C5NB6W5L759IsHuOPZ
wQYXb2K1W+rRB3ujYiXjyT5p4XgdQo+TnDwVgjpJtixN89QU2j6kjl3JkSfNMLW9aRbuFoDkUQ+7
nfKrHjri4YiQ6Q+ia8lnYGhuKBE7Q12akNqnK40zC+QCfIVWmClZ9WQf1DZcwJ7t8EbECRP7QlsZ
/QlZMTQbdlMmHVBjOHITRb6204bsMk7tuGp6SnnNlyDYzDcZCkajtoZmMnH85TCYJPzJ7iTDAbm8
xxFjoUZfCXN+i9fA8XdgnLHqM562ei3YmU7NdRNZz+CHd7Wjn6c0wRCOsmsZJKBpDD2hEsd8CtTi
d2jo1EcRQ+B0cGEoRsYhLhnI2g3oBtOfrkwfVaKBqDYj5r0D6RJyYdDAPhBXiKdgfIgJJFjHNuMf
PSl+d2WmjnXsQ90kjl1pY28aBd3cKZ+9Jx8GIfTO4t2x4vc/ywXFFoEQ8pcw4H/JWv7OGvk7euS/
XT6G7qf5J57kX/7I9qe6fBQ/7b/9Q//fQE5Qdurm35YwCrnyFyBF/ZT/9b/c4//x3zFORD//kCf9
9R/+JU8y/wNRLSs830NVZPn6/wacBARueQH7GtNyApdlPEu+v2KGHeM/2H37Fuok02d//reYYRK3
TN0EjBIwgv0TXPz/Ik8yDes/LU0dBThxPT4Inw8Gy79ujZiAdWHB1HuZDikuK2iUlZruAbCmyfF3
AfqdOUgXLq0dOGyAnagGPCwZQf9UpCginUHdlzrlYxDfjLw+pDXEXjk+U4Luchw6KoM2HuvFbF6C
JNsAjsaczl+CpNj3UB/X3kmERJGI8YxDaF3l+X2S1iud0CfGnp0ynBDOfkmCWGMqRxxijTBBclNx
+OJjY8jfi/askzfKeGyHsP8219YKKNI18YgTIeKcDKPpI3HLl2TA5Z8RmUFja+PE6VPx2Vf9pZ0S
jigEiU587cvHiW/DnsMXvv/95Fanfu6W6n+VCiXNBhJ6FWhh2FVVqPZnzG2DnU4OsVkOFz+qbgV3
m29WhynVykVRlcfGna+kqLyNGj4wdprgcfFoN4nDzCMcHnrt23TlsSX7b2qqY5WpGE2s7pldfA2s
C+EJ3Hvbu3UIsAzxFLI8zCz3sdGJ4CUC1uTHxLR5qgrnmIzArTd4/HfRTKDqQCdA0KpJ/dVHD38s
t/2XS9nObPA58T9MUf6xxZlNeUwUDUKNojvslmQGm34Fgou/esbb2dSn1MU7DOYBn19wgLH7Kbvy
Bc8sIw1qbLO19zmW/rEgrVjZjf3uk5IJga+1HRlSos56Gw0sumOCTbsxsU6Fbv4Aj/mUjwCnTasC
3zY+FE17Nrt0j5SEgvJSh8ZyiDm0bn5iOQvXsiBCVAcDxMBAW1aK/m2W8dUY9K1wiq+Klq8dnty8
ZTaZ7NokvWYJIQuB9iICEnUbJm6+sWXzfbMy++Ba6SOLiV94bR6IPeDoJ9GZhyktsqMz1Vj73XMi
R3MN4PalZSHnO+PD1LT8SkZ9K/vhkroER0P9b81fWpddvBCatm6+BkLsRUpicsZfSmKvNY+rSO3M
0hiq/siCCXYornTWLttxp3wbnalf9fE7qf1L3ts/gzl91IRTe1O4tMiWaR6lVoFF4GeKw7MS1buF
v2mifFN0/RpzxqcJL6adnWPs/ASltvazZJcLaO9WfIv7/omlLWkl890Iy6PCEldwvhLtDR75NeYn
H61uSYTPeUQ0F5cwYpDPuGikeqM+5ZOHZ7Rfp+x7Ghfib59usLdhYmr2GLJ3joVesJDP6hvFFkeR
Gf2aGCX1fvRLR5i8iGy+NWSIuk2+KoEFsf2j8ctLG+dxLuxDNiVXsig/E9WTd3D+zGytv5hGTS/n
4+8pUP44a8vAkrntJX82HS8d8dJBLs6JQYSw+repXLIzqF19a6C8QlTF/v3cBfo2s+213bDESnDt
QW+jATRBnVPlwpCp+Nd8UPDf6i+VvOtKfezEEEb4xZmE5A3MX3kptJU2eq/gS9/j0b0zYb1YlUb3
4961Afqw6+yZccXho5UnZ0UXLW9JOF+JFlBp59531wdXxb9PY7mQlXMMe+ful+WtV04hPmBp2gcv
0nCzOxyGBNo1JYz7M8KrJkYiDadEcWE68rUr014LEonxizGIoCviwOhYySRDfag8Qhy69pyRxRzm
5X6aA+RPw0V9yaasT+S6nGFC7DpqjZinzy/4JfvZHslk6BYr/PWN37Jxq3+5Y/OITC6K0QUMbvIK
NWQ65I52A/6UPrVlQix2SRVOjMbCZg884Ihaxv5MQILt31ImIS4pdzjPk2rfmtm9qppma/dJww7X
fYztclPzkuNXR6jJLvlcJs88pOEK9vqzS8fjYdNIfZM2q5XQXscQzzpXSFTUxiWKikew4uymG6dl
3HiNZM/eCrP5XpPiAMzrOM04AuYBxTweYGRiGtRI4qCJbPedZDWpQ27iL/BL/cPolS7NIjcasPEv
k6PVllxAA3ieysE02dPzwsbMPoN4gF5EY7Oc9DpYhRaEArLPik1EWhAvN28TSrYWADBL/mEFkn7d
ldGzFc0/kOllSCCMFvqf7CajY7mFouEuY848QDL1btDbYKXOL5lMX4AuyDQqk6eU0GG3h7ebUoQg
rFPJtuAKpEzafVkuh5n08b5g+AkGAwKPzU1YcdvgqywXQ11dTZNdjPCHB6yl5ynUk5NrxDB3tL44
z+ww0WA+NwXPmG8Y85aFQXBk5e7s8zbYkDJm7vQZC3oA52oqxD1Vpgfydn/3tBHIftT01YV5SDWP
ZyT8sbis4qg8g4NAMEO0BhLZstaY5tZHpXIcK/JUCEvp8UbMr+FE51zD5V5KKz8FtsQ6YQIF9ML2
KpBrBD7hJ2ZyyVNBUV2yTprmU3xmDb7v3SqGaY7nS7jyKfWhts5wg9YlQgzdGZ4mM00viIkWxcDx
aNrqoWvB+1SO/lYwGotIgmRZSh5yb/weFX4xgcNIf2CQuqeyiBSkEboAVYq9MvLwSBdwT3iZxTAD
2pvflJ9LpJUHIYl9OdnUGC5a40G7VQoMOSpEpGbFv5v1sPMVPFL6NrnE0zczH2eRMd4vK0apxA0e
0kF/MRSCcoJFCSmZw8IlrVxhKkkdjsDbuLsRgmU0sFqr+vwrVnDLtDtihUJ9A/SyU/hLKfSf3nBJ
f3OuVhuu7LreMaRraNqntYpHSZx8o9kGhwF5wr5uLnIF2xQoaxd40mFwBgrGaSks56gAnWSJfrcQ
O03R393YPBq2/Sx7mA8W4u8p3VcYc3z+LqhJq94tnsoQ34st5rM0s30Namjqbn6lkXKE8ZWZv1EQ
uFegxwXwIgglQewSkM/ie18t9FGbWUHaJq8+VFIfOqnI7paTvMLVPvcjrh1mTUIaqwCmqRagwYlf
40pbeRBPUUh/haw9XEio7uz86OyuyWI4u+Rusq0vnxIHm0unxS/Q3NaQ01cVjtEOyipJmec5d96b
qfsq9GkjDes6DUPMO+veMgVqnVg5rprfQ28/g8LdtG6svH7ureibnauRAVQp6GslHUV/3WvGuwit
HOdLVW6wHpWLVCFje4OLRqOaa+61QsraTfyYKchs4wDVQTf2k1veLfQ+a9G/RqYjVzVwXoRn4erB
h1nbwK5NFMQ2h2brQ7WdoNvqsX8WeJIHpp0KRzCUDvjdelrWLQsnj7OuCsuvEWIuiU/bUsbwODNO
32A/KbLuTLGaM9FnaDSQcAkf4Bv+0YehkLxew/begWOrjulIYXvLuLLRYREfJbAsshZ610zGcrKN
f5KGmAqF/23LDu8sQGAbMjDLWNjtsIInNcpPc+dJQBEOMpN03IxnslGI4VrBhrs4YRjbzuNeTpfS
1O825RGwmdFbhe5UL72gwwVtftrJw6RgxhNU41DhjQ0MT74CHhuOwREfyddewZCLvNi2TsD82H4c
ff82a963Az3ZjICwieTGlGqXObIk+i8CmCVPIEaQvVU0/5CY5QCvf4i/PaFBD3rzOjgkpHJP64Ld
vwPLWbAd5o1Kmdv6hz9EdqjPscI/a0FwKIo1wdgwW4xV2eU8dMMIQkDMv2IE7Z54s1CJoItt310c
ViFnFrM3DK6NgiAqDLWjyeukwNROfDcUqDqAWB115U+vENazglnjFW05nVaTwlwP8K5tiGe0E+02
HeW57bqHLGa05XPRu9M1i2pK6NF4lBU2gwbZUJNSJlixC8EgwCifbDS4210GR1eBuEcne24gc0sw
7UOMM62tXxMQ8nkQ8i7DnTb7d8z4X1Ihvvu2fbJHMCODhHaujTw1cRn+7qD5d018rSCFlz5fIKqG
T8syjJ2EJg5K5pvokyfuyWThGPO1hzuOvfW9UiByL+ZHg7t8ZkAKo8R/nmIAcTn0cq/wz/3UAtBq
HqIavJq7F035qvujymg1TjUpPyB7GKWnRKSYIyU/FYUCphMKylHNn/UVTJ0GExnhmQ0w+rJOEcub
8tGe9k5gPDVjN66LGli4CBtC7xjB5z0IETv/Dpx15gmQBfCOSkE/RZ1EhhlqDHltYL+XAaHyFsAa
aAlrGYeHoRcPAnfoADWeLSmDNvccBSMQhvwhbYhAhDLfFo2yezIPBnK56SDRzxiz/YqoA+wTa/Bg
rxJmPfri7dgUb8gZlkErToTF3dOm2VRF95AKoPdpveNj6bnGiP+OW57MzwtADnBZdm+sMEUgeymw
oYLSR5ie72vo+j2UfYsPs7Sp6sgMrE7SzL8ZYoJag82fwejvFazf1Mti1cLvnyJ+04lSAYKj2Y62
8RuL0s5R0H9f4f9bcgCsUYfDbFwwzMfLyew4kXLBnpfwgNl3PqsI4xyipYUM631HzgA2X+LWHFj6
IwkEJBFg4GMkN38QTfPhtRr2HownBdkFNRkGnVs/9SrUQKcaQ3r6Tv5sx7VPJ2Yo5VHHT9wwPjbd
FIdOklOpt++YxNXKgveTHIXM9I6IuY+zCljQMl6cWk3+TJYNNikMjEYYLGw47NaOIPWpjuunjoJP
LbAXnqh3rttePEO7VirgQRbcL5ZRPWdkP6g3SIsJg2hJhQBu/lrbTFglRNRyvjekR5iFeuCgTjTk
SujkSyQqaEKrkTnqKnzC6OGNIegYgkeBtZTIXd5RddCwsIXHSIKFEq41HpyPeC5eYQBBf3ZMPC/U
viLH0kjELfND9HmvPnAbJKcEZbQqMiPEJ0998go3cZ9ARiFawrj3f2I20Joth5T+yghPMcfmcrJY
WHNbEc+hgjr6GQFu5GGCYs3HkUmcB1PjX7Who18rx3tXeacxq+5Oe0Iojl18Ln/zHN1iMBgrd5Ab
AgA7SLWZQtZOpsOFbHZvjonhksHtMs3Hswy05qGBeGsq9G2vILh+Xv7OJciMDPN5NwIFY42YwM3V
TH0Xt9Yaj+u9TmqCnMBZ6glUIDjnbPfY0L3GyV4+EtXXsfmGziuJQyw9Oq4uFPZDiX2oYA626C0m
Vx1Dd08ZN+PuaeLanfo+WBY4O3seVF9ZPTlcwTtp/byMlRHUwhEa9YCEOJbWoTKL8rI2K7BFSAky
G+mCqghNr3jtfemv0mq4eRnDE/yndvMLYM54yT1kB9PYwZka6vAKowqdGWeQWM+TppJKgIgpdysu
V113jr6L/mpUBlgfJyzSmYeomT5UAHBjbgoNCXUpeeps7Lzs5DexMtU2I1xN9GxopvHPm8+GRZhy
qoy4modfZqDga7XSW+jKrhvi2+2VgbfBN7gMeX3crif2bcDma4WwxXyMv9TtTzpO4HRlKFsw3VWx
KXEKNywTDwbe4bAS8aHRnI6UW4zFuO4evXQA8oPnOHPHY1jeTWVFFniSfWVOnnEpN3HE2c01Liq9
JxjD+E5xNBfK2mzDt0vCOuSkwPYsh2Cr4YMe8UMnZ976tx4VL5yDjCQiPOQZSoUpQrbHDopDfaB6
VCbrDrd1p2zXffkcmzVaCuzYsMPrJRGBHj5t3aU0bnBus6uD8KJIkQ2McAhEVObcWgAbklMrmIQM
ygRuKju4rYzhpCF/osVKVkTFsuCzmFPV+QA5sjJ6LJZib2Us/cmMxvTGijlWBvRBWdGhwEHx4Piy
q/i9x62OlIcmtXDeZmVkn/3utUMBU+Jwn5TVXcNWuI5xv7fKBs+mhLxghkS7SO3Efbx4sRyAB+E9
yamRhIuHPNZDAE1Y7M2qOVVN+NU2GecUspylgR9fJyl5n1gD13MAZU49iypqWJn4XWXnVxyXgmdy
AxuXvAaHFKxE2f/tlIxByvz3AjKAAyEAk1+x030TMB3tzHqGI5Aol6iRf4GRbhaFQg0MybiTcX2u
nejdI1ETfwmhj9CulyM632VO8LQWGd3aKGaHA3V+FnD/6RONe1vu4FkSmgT3YJ7lwWRbwyoOJELM
c96WZFa2CpcgFDghVwgFqRwECqqgQ1ewoSwECrege5D0+eHfAFLfK4gMEjJDpbGNnZJhmcFsYJp5
6bKKanHc2zAdCgV3GLrm2ZHWW87ANoz8u73UcuMVgNN9hAyBBfI7mljRuwoa4dKpVZP9nCqchKAL
5znV17Vuo+tJYBb2NA1B4Wd8YIAUSVy8SwgVmkJVQPcH2fXURs5S7/u3fnoj1fQeKUKhAl3YFrh/
uQXs7KEpzd/hOWKXqIjgVpCMHlpGBTUj4ysP6+mXnhnagiEjsi6F2LAnYBuhPzwlDAoDhDNOHSqd
PgF68DkI89TXkFGWjUJ3TDA8Mh2Yhw/Vw1B4DyKUmT036WOtyRfJLZlCAskHhQRxhxWrwVdfwUIq
q4ab9D+ZO6/lNq4siv6Ka94b0zk82FUDkCACAQZJpKSXLpCEO+eMr591wWCCsmXZmCmz/KCySN1G
X9x4zj5rU3aZdMZHOag/N74enZGi1ABa98OU/FuM7Nu5a+GQyPBIdp4hzUO7Xg42wCDGfAG5pFfn
2h5koqCIdWCZaiWGELBOvEreGqF1n3puNk2hoTRxca6TgtMFJkWr7I2ZVxTwAnaCo+ILoIot0CqG
yOhLArcSxQXPwNS3dBFNGXpDhtvsJ7uaGdQJYIst0C25gLi4AucCSNBbVALx0uyyz6YaXXQC/hJB
gaHTqUbRZ7UOHobd7o64YwbQV8dSOmvHXR86HJBIWlSUiAkMh8DNVHBnbKGwT1DCwz4x57WA05QR
mBrDnkuRDY/GiOXzCKSCB8qAiubmayUgN63A3UgCfEP0neKWqKKoEFjyiS0AOYVA5ZAKQTUBWmvc
CpBOD1GnBBor18B+/Eo5bQV0pxL4HR8OT9VRywtmeKytrvEwIyGKW9VJVJd33aCbk1LgfAxH+uiH
sv/xLLFrZQWKfmWlu61uaqixqB1UrG4aZlBvQ9eyES8VOF3X2bZD9EOGFGCb75on0OodLtgcRBlk
oHMfkJmA6IWcOalkStj7Pr/ORfjDZGds65JayN1JYsY6UKk0Pyvy2pqkhWzNkHRz+uJipA7pOow1
6nwlWBJSnEAwA7x1AsSowUIN7XZorHamN0W7oZ220BJPfCerLyu1ds6rDGge2Z08yRCJsJSjQ6EO
vODGFhZNN8W4EPzFkBH78alLRpRfTvrkFhsX8PChs5DKnrCxssOZq6jCuQYbbUyVhIn+AP10KLdf
w75dSMS8cAq663xsr4yIO6BE0iuFuLXMDQBHjMaE/YhtnDt2ZobAW7lSjxvqycYu4Csrllc7q/Qn
Zazos3aoz+xWcSdSbXSnZechtVGMGYA0rDLulaz3FiHk0WBX3uHtS0Wpq1zG3rbT7BWFkUuDuvCz
JMsv2tq4KKSvtQ2AM+p0DWSVdYpLFUUOlMpPvJqEOFI0+nbVCGJME5Ktp6SXXmlviIAuDBnSrS0T
fyRKo8jSEiF/dd54wDMlsUPIvBXVLN7URX57vpPkr5WPCE0L43VmUhAa9azo+FFBKAgx70yR7tih
t+6qhOi8azmTVm2Eb4u/MMnxz7LC1sbagPy40W+rzDzzknBW6opxpqGzzIb8vrSDRam6t0mk0JP6
J90lU2AjgUGgOgdr1o9VPV+1MnfEwsV3Vfs1za1NyzGt/lTu0mbhDRqHU4ct3x7u2qTAjVClhq1I
i1ndkceUSkme6EqEAjzwHuSkverZgwhxTnIR+ZVv2fmqseHuBm776VJXCQlgsQlBrS/ray+oHKrJ
fEy4iyvY/cwUsSekKgULef1VQ8gzQTZxUQbKsug9ZZ7qmC1kgXVRB7t1lZsc4DJR+WBnrKGWrcyR
qXWYrjf1JM2Wmg1UKxXoK11SqoWq6uvGDx2Bew/HEi7CJ3nnrDjLAXsPxYlOipYuxmFIQhF2xnZO
GM2uTjQ9dWeknmdmUd2DzcDVPSHMH4ToUjJ/KVnrIkK9HMjQIyyrz+a1xOEBi8JTCadd4OJoY+N4
qfYo5CgtYrRQYXfGLQE60a7+zC1j1dXFZRsR9Y65pmpMuCRyCJHr052Mo3uv3hoppVNaomcTVK3w
d614g/YbBwiJTTWKOkanZz0ktgoetyyRcFL+bTq+N0UQEQNc4wZkFJDk86E4pSCND4JSfVpmJbAx
bWdNm5bLbzzsFqHVRKsqU/HYITUDsy67IZNgrOXMnbhu3J5Ysiufx4F0FvbOKrGICjh4Vo3Re867
kjOVbAI0A8KzdMceuwepHULwHSEgrJQR8kG/6EmIUTqaZnZ/hs/aNBsCc04w3V0i9Z7Hgooryx3n
PkW60rP4hqTQQ1x4wakGfJAEyKbPAcEq3pUfwZEY1OILQGhoeXazHljSxmqQn+btqogpyYqKbmqQ
ZJxiilCtHJ3QUGIEFlCGbREl0OwkmCB1jYtvnUlLTaFmqYT4T2U25j9ReOm5CekQRLJT6hVObFOd
DVXwSSUlNdGrELFKxo0aZAfVeRm1dH1yE2ZRfJpjF97I9sWe4bEjagHhmSpoyadqI0lXrWKu7Coj
JbtrbswgYJlMnZO64DScDdp1VCxSu3ZWva1O4atjjUrd0Tjo+ttCSvSxUZIkAZ+kB66MSArb3VaZ
ieJ+AjDLJgb7yd4bunuFqi6r5SllKiArW+2rijtHfSdZzh2HQGmBgOuTLlMrkdf6DPrGFWsXh3wj
lpj/wVkLhog6m+yucdpilVlXkdyV1x0mLKR9F66c3wDfj+cRTugIIs/JABns0clt4YJJU1DvZ9Qq
pCl3iDhS5+SczgbDKy/NTvqkSlCmGy1LzmEvCJPb5gN6vAvVkuAXmoOFUBuypN23p33jAEWRSD65
Js6nFN6CiYo0YoroxVp50bS+s/LV3T2CrLgKmYDqGidGavu0gEof9y5M2s+kO/TL3ZBfZFQC3gYZ
xZSxRCBB1wftUpdQlUYNGlfec0U11TbvB/bjMguv4h57knQtN24wq6XkQfEZt2owVRysViXrTCWR
Fvg7cynSuNzj1XGdu6gKfW89pESFMtJ9OGDUZyTjuFOo1R23WUxgdH+A/Ec1wApwP7W/jjfV691M
9pwvDZv91Cw7AVAGZ5pnmjeB1vnQFKYElXf35YoQUX7aDXY/6Vp/beEKOWcrJCDoGXciu+mAJztB
Y1dO8oENqpUH5bytQ8hjHrkrk+30hJoPmUh1cKH1tbPAlPEG7+n7Nm7wjA059KCdTU/lIV8LP/WF
6Svk/4Q2L+FwZnTRddAMbDBeyyU1vGmbdFhkwuIjcRCVmRylKcL7HGTtVYtjCOxj6rMU5N8JNpVi
dpYsxeWvXHLHGoay3DCZLdgZfpG6EsWuq53mO09Z++R62UmzlEUoNE5QilOmhQCSXlHXZHGwKLWx
yBZZHZKyyTVFES3kW9NfgJ3BzbNbtRG5eGEY7w/+haubhHRC8LtOgg9H/0ncXyeGBjw5rkOosEq8
hBN6RRXhLQYd3vz/ogj7H4u9ngRrQolFpu3Q7+qFyiR+urd0+pj9vV96xj39fkM/6pFlggaAV/Dv
b1rbe3R9r5V4w6s1DyjM0IFBu7XAWCEPw1tABjsSZ6n39GNrZJiqYqm27VgU+qDc4mmv+uiPeuGb
j/Q7PfX93/nex9/uvxnhn2Wrsm3YoEmO6wR5hNJNEWo45D0Wqd+DTnBGsiaTAwRSoXFNtUQf/SPd
cJ813NFwX/OYxK+BZYLe8SM98KaBg2GgqKAd+JJtyjj4nl8NAkUe6bJsOpDKLIU//6G33zxALTsJ
qroM7uvXb28jh1R12CE/0gVvWvmtC3R75PD1w3zn/VV64nAmKEwUigzEt6+oj896R/NARQF1/Psb
mkNDqobRq6a9eX8mATOAamJDkLtMMI3vbhggwGQCH9kNhjoy9jpVajMMRztcCRSNmaDSQ5aq2trT
rHtHw8BWddsSn/momUAXyBpcINUEdbTHCh4uB9pIzDfT4Axtk+l7b+NA1UjJHt8FlmmppmLI9APK
5cPFwBkppsoU0JkQANne3bao0AWPy/Sj/v7lnPFXTgZ8zbrOgVBWQUSJs8bhKJBHzATDskwHfTk5
yve3LbBWMU+PHQnaCAwsmDPZVojrKkKw/3pvZLmwODqplinE/HiJvrvpwCf7wePBH++NzshRNMsQ
EFRDVd6OBWvE98/dwdZxBzNlW3583jtaGFWOLsdOCN0ZaTZrHuFAQwWj82YkmCOQcKBgFc2mhwDF
vrtOANJngOo7dkIogG1VjVOAvq8PkVlrX08I4LYcFHHO1UHSgrb9Z47Kb4byqxvDvhOOPSyJLVLR
FJNjIoBLcWo87ARlxJ4B9lchRCo4v+9uVXhBHB93UtBHIPPEiVA1KNWGVHfQDc4ITiJmOrJBV/Hf
Ozwzcpb/tgZrf6v9K1ulPILLiVEGXaBwJ3/TDVwdIGUCHqNEkUj9XxgLP7CCvgQlJn4QP+zDEcG2
2n/4R5fuP/2F53v4tw083cHFRZuz7sHvCQPvx5Yfp5b4/18OJt0+TPDqh89hg/1jnv750/t9++SD
Zz2/1PNfzoJtuSnvifjt4wBPn/KxYm68edim0i1lc3W9Te62pff6pvh4TfrtQ/38r4OP/Gpl/N4z
Zpvkrjls+OnAdWzLQIu35U8fkAmkw8HnfjzSHtv8tR+k23iTPkiXG3HxTTf19uAxj0eFYx/zYbMp
xVMOmn7cgI9telxuk8NiSG6kJpjKoxvelpTWPLezDy09XyePbfqj34gazmBz0PrzwnNs6x9+kGS/
nypi2v29Mf84JqX/pP4mrg9fRBwqWPePfpFvRv3LeeXYptdZWfs/7Ue/dLut6pyXePt1PAVTj33U
ansfxdtUrA/7R/2E5x2rVfr2cU9Xk2MfN9tW1cEUfgmIHtvymA/NUvp2oXuJMBzd/qbdlG965TmO
9/22f2/TeAlKf7uVPO6Cf/oLbGai4ft4uyl/+S8AAAD//w==</cx:binary>
              </cx:geoCache>
            </cx:geography>
          </cx:layoutPr>
          <cx:valueColors>
            <cx:minColor>
              <a:schemeClr val="accent2"/>
            </cx:minColor>
            <cx:midColor>
              <a:schemeClr val="bg1"/>
            </cx:midColor>
            <cx:maxColor>
              <a:srgbClr val="228ACA"/>
            </cx:maxColor>
          </cx:valueColors>
          <cx:valueColorPositions count="3">
            <cx:midPosition>
              <cx:number val="0"/>
            </cx:midPosition>
          </cx:valueColorPositions>
        </cx:series>
      </cx:plotAreaRegion>
    </cx:plotArea>
    <cx:legend pos="b" align="ctr" overlay="0">
      <cx:txPr>
        <a:bodyPr spcFirstLastPara="1" vertOverflow="ellipsis" horzOverflow="overflow" wrap="square" lIns="0" tIns="0" rIns="0" bIns="0" anchor="ctr" anchorCtr="1"/>
        <a:lstStyle/>
        <a:p>
          <a:pPr algn="ctr" rtl="0">
            <a:defRPr/>
          </a:pPr>
          <a:endParaRPr lang="de-DE" sz="900" b="0" i="0" u="none" strike="noStrike" baseline="0">
            <a:solidFill>
              <a:sysClr val="windowText" lastClr="000000">
                <a:lumMod val="65000"/>
                <a:lumOff val="35000"/>
              </a:sysClr>
            </a:solidFill>
            <a:latin typeface="Calibri" panose="020F0502020204030204"/>
          </a:endParaRPr>
        </a:p>
      </cx:txPr>
    </cx:legend>
  </cx:chart>
  <cx:spPr>
    <a:noFill/>
    <a:ln>
      <a:noFill/>
    </a:ln>
  </cx:spPr>
  <cx:printSettings>
    <cx:headerFooter alignWithMargins="1" differentOddEven="0" differentFirst="0"/>
    <cx:pageMargins l="0.69999999999999996" r="0.69999999999999996" t="0.78740157499999996" b="0.78740157499999996" header="0.29999999999999999" footer="0.29999999999999999"/>
    <cx:pageSetup paperSize="1" firstPageNumber="1" orientation="default" blackAndWhite="0" draft="0" useFirstPageNumber="0" horizontalDpi="600" verticalDpi="600" copies="1"/>
  </cx:printSetting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plotSurface>
          <cx:spPr>
            <a:noFill/>
          </cx:spPr>
        </cx:plotSurface>
        <cx:series layoutId="regionMap" uniqueId="{6AFD74C1-6E2E-41B7-AC63-B799D95CDB31}">
          <cx:tx>
            <cx:txData>
              <cx:f>_xlchart.v5.6</cx:f>
              <cx:v>Click-Deviation </cx:v>
            </cx:txData>
          </cx:tx>
          <cx:spPr>
            <a:noFill/>
          </cx:spPr>
          <cx:dataLabels>
            <cx:txPr>
              <a:bodyPr spcFirstLastPara="1" vertOverflow="ellipsis" horzOverflow="overflow" wrap="square" lIns="0" tIns="0" rIns="0" bIns="0" anchor="ctr" anchorCtr="1"/>
              <a:lstStyle/>
              <a:p>
                <a:pPr algn="ctr" rtl="0">
                  <a:defRPr sz="1000" b="0">
                    <a:solidFill>
                      <a:schemeClr val="tx1">
                        <a:lumMod val="65000"/>
                        <a:lumOff val="35000"/>
                      </a:schemeClr>
                    </a:solidFill>
                    <a:latin typeface="+mj-lt"/>
                  </a:defRPr>
                </a:pPr>
                <a:endParaRPr lang="de-DE" sz="1000" b="0" i="0" u="none" strike="noStrike" baseline="0">
                  <a:solidFill>
                    <a:schemeClr val="tx1">
                      <a:lumMod val="65000"/>
                      <a:lumOff val="35000"/>
                    </a:schemeClr>
                  </a:solidFill>
                  <a:latin typeface="+mj-lt"/>
                </a:endParaRPr>
              </a:p>
            </cx:txPr>
            <cx:visibility seriesName="0" categoryName="0" value="1"/>
            <cx:separator>, </cx:separator>
          </cx:dataLabels>
          <cx:dataId val="0"/>
          <cx:layoutPr>
            <cx:regionLabelLayout val="showAll"/>
            <cx:geography viewedRegionType="countryRegion" cultureLanguage="de-DE" cultureRegion="DE" attribution="Unterstützt von Bing">
              <cx:geoCache provider="{E9337A44-BEBE-4D9F-B70C-5C5E7DAFC167}">
                <cx:binary>1HvZkt02tuWvOPR8KQPEXHF9Ixokz5xzSinphZHKTJHgBBIcwW/rt/6x3qnBZaVd7qqKckdIVshx
DocDYu1h7bU3//th+dtD9XTvflrqqun/9rD88iofhvZvP//cP+RP9X3/ujYPzvb20/D6wdY/20+f
zMPTz4/ufjZN9nOIMP35Ib93w9Py6n/+G+6WPdmTfbgfjG2uxifnr5/6sRr6Pzn2h4d+un+sTROb
fnDmYcC/vNo99f3Tf22fXH3f+Fc/PTWDGfytb59+efXdqa9++vnlDX/34z9VsL5hfIRrGXrNEcGS
CMoJEVLJVz9Vtsm+HlavEUGCSsIFQYoJRL799Pl9DZd/XlXz7bs/Ws7nxdw/PjpYPzzU5////brv
lg5fJ69+erBjMzzvWwZb+Mur+GkcAIrqvnl89ZPpbfTlcGSfVx/D+fC4P3+/77/7AjbgxSm/gebl
bv2/Dv0OGX3/+NQEd6Mbhqf645PL/vMoUfmaERUyEhIqAadnGL5HCSCiWDCMlOSheoHS1xX+n//9
6xL/dcT+6B4v0NN3PyJ67ql+av5ZyP5CM9rd1x/Hv8J4GHnNKJXgvCHDlFOlvjMejF6jkDAhuEI4
pJ8Pf4kuX138y7r+dYv5+kCvvncYcPLdj2gm99O9M/f/rJ18H5D+LACDaysIvUpxKUWIPkfY37g2
xq8plvQ58uKQfQPhCzL63j+5fyP4frvupfu+/wFxOXt6KKun5tlzgrfWtbauYU/+8zCBEwkBvoGQ
xEIKjMLvnSh8zQRWOBScMRTKZx/7rRP98TK/nfPP581/dJ8XUJ69/QGh1E+uMn8FdIAN0DREJJJM
ke8JDiavKYS/kIgwlETRb5B89bDPS/r23T8P05dH+V3k0z8kvXFAvb542F/gViEQTMVwyAkNBXBM
/L1bQepiIeWMEilpCND91qn031f27cC/ANFvL37hPlr/gO5zsvOT++nmfrGN/0uAElyEHDMEaAn0
OwaKeQi8kwILpVAxfMPjixudm6fHJ9ffP+T907+Rr15c/gKs8/0PCNa5dUP+03Vumqfg7qkf2vy+
+ivYBQP6IJSAuAfJSSr2AjbxmvEQi1BKJZCiL2Gz7tHlTwaKG1jip3vIs99w/ef9DJ709zd5CeGP
WDh8Bu+5LA0u75/r6eZ++Avqc6peK0wEIwzK7xC/JO/iNRB2LJmkMiQcSfQigV0/w/dlkYDf+q/D
97sbvIDu+vIH9L6b+3v3vCn/+TAJcBEJyYpiyFuCALX4Lp/x1wpqeCUwkYAlxi/h+rawfx2nv1/5
AqCb0w8J0F+UxfBrxEICKgkFbwGf+h3dAH2FMhVSAmz/hS/d/Lv569cLX0Jz/sNCE/yvBjLW8J93
IAaEEBPMoRBmjD/Xxd85EJTDwD04RMIwpEqwl3XW163+urx/x40+c5Rfr3+BWJwEN7c/ImggoD71
s8mCna36AXLCX4AcfY0lflYgQxaqUClgE78RMtRrAdUz44gBuvDfS43y5ndL/DfQ+4N7vEDw5kcU
n27z0UG34S8hiOi1QkSAn4VAEeHv96iBvyHQBJmUkmE45RsmX3j9bQ6SMizs3+GFv732BUa3PwJG
f9am+FKkfuHI3533rzZn8GscYgmxUEkogF9Ag0C5QFxBwgI5ir+A5ru2yT9ezx93Z767+LsH+P/S
j/nHIvuvQmp8P9wnn1tgv2nX/PnRb32eF5f+WSfty77tH395JUPQjiT/DX7Pt/lOjfi+FfbdRU/3
/fDLKxDanzk6/OEYuAdmcLsZCqtfXgnQFjn01xQXiGL0+UjzXCFCfw6/BkVRgKYIDToGy4DWTm/H
50PPXBNqNowYRUJgsINfO5CXtvKZbX7dkK+ff2rG+tKaZuhhNSIEftN+OfF5tQJ+F2EhQIYJCYKG
wbNJtQ/31+Dgz+f/F8mCvJx8qHSZ+sd14UnV5E2CJzwkIK7dzPl6N2Cc6kxGILc1UV/lPPF8fSy6
SelC1JMmNj9VjdrNdprjrg+vXPOxbYYwCpC7pgN71wb3aLVmI3InItYV58QvRZyRDXJ9tfGlDzSZ
/LsgfLuMVMV17YLNWqG3To1LlPHpUPO6ib3TY7EUm7zPgyhDpTgWlTu6rph1J6Z3zId6yKub0lUR
atZDZuCsdnjPhnTb1tWoXdDlO1TQqAnVbdYEmwGjZOTVkCw9PGBlq0APIsOH0rNA+0U9oAUPsam8
2RjkhaZ4M5NyjjoQFjddkVRoTSOJdrnrIjfng3ZpNcPjkD0geqcaOW+VEQlrmkCXVesSr6pbKgJ0
IdP2XVe5LubtVMdyRokdbKHbriF6QE+8n+FXUkT2w5gVejE97Ps4vF1SN28XkscircpoVcLrevU8
CtOaRuvcN3qYxjmuU1UkIW5GLVZ/qoZW11wNEVqWq5H5NTJ1IBKVx0E2kV3f1j4qQvzUrshGeblu
aB+E563BuqSZ0lL1ZTx7VetlaSISyOAQIjfrtQ2SIg8fyFzzbVXjJzl13W6Y0Rnxkm6l6OsoK8kD
N+yJinbS41h0eloHo/FavS2ol7py9UWGm0J3la/ijrrbfkaVzoKqicqckNjjadujINsIxVTERDHs
8uq2rntzHlYriseguLTOXuOyy5Oy10VfNhEvVLntzIG2bkNX3kbp3AWbZpFZRLCfE55mY2S5jCzl
fWQmVMW4Jx+EvWpFM8VsZkJ3FnMdNl7zujt0gF+d9/OmYmSKWKlMlLej011pItcGSAeM3baTK7Sn
4aYY6iBKwXRiak6+QMWmygevh3o5DXwcNO/SROZdVDtvI1nu6rwJ9VyW+Z4PH8uxl9tQonehynHU
Mb+tSVZchEPb6CJQ47aUmdsV+FNbbCG6XGI6Ys2q0UaBsUSjWe3CpRyOPJta7VNOt70obpa6kQma
pyu0svUoSBotZvHah8PHoZouR9x2OsBr+RapVo+uq3UtwyHqGT2UQ5clZep0217lpBBn4XakG85m
ezIpugn5Ss9ZsFq9rmBnU1re8CB8T9AQCVI0sWv7U912uTY0bTYObCxaU+QiMwqhVeZLuCQA/20b
vuF1QWMw52I3VsVG2nr4SBiYjGlr7aZg0PUc5NtsVDe2rswhZLPfNCm+GQYfnmhXX3hD/c7K86zA
aNMWttulppRxMPGrqfVMV1lxrUp7YsSpDQ+JT9Z2l/v5vjdTs01Lq3TagSFSPHfg7LTSJQpXzeb5
fdOQncVjAzaBadyV7cH7oNlSsnLdgHFPVSe2mVnbDedjqclSywTC2I6u3cGJ4o7wZtJ1CZhyiME6
swGctBaVrvJPHEe+Cz5KMxS7MOB0s6YwooJJphtR4UQE/C4I6iqWAoIgr+VlhgN+SgsOtB+ChpJ7
MxkX42Wd9lNh56R3RHeQjc6CytptM7dtjNOhSJwcL6kKyliN4XYee3/wM3sUwuOjoFFKi/Ucq0zG
qxBbMdT4Mm+nStuxHSMf5J1Op2qbZod+DbzuUb5ouaz2UK21jzELLlNetUfZXDay4Zd+7Qq9AgeN
6nnIdFfUvTZrmW/TmdxBz6bVK6oLLby9mIbiTTAPXdI109GwIhpql+9hIqLSM+vNzTKxKV6HisRt
UT8FDDJOwNV0yMmngJfmvG4+zd1ax74Yr4Hs2gsHVmjnNKYqbPc0nyBYBzcjp7pdgulQEF0HTZr4
kkKCwGl2h3x7gTpBL8t6emeGh75ozcZmuYmgeXveVX0R5xF24QMEPnXGs/DgQqaDgmwLhdu4LsCR
ebuEkR8V36hlSgYITJuVexEREazakuoincabVIUumoitTyRA+c436o0huLusKrzNMdrbBqKVTFcI
LWSNDWG3aVnfgauw/UKrU9Eub0w5VPsAtW8N6dLD4qIKze66FVdhUHVnJas+znxBSYeLLR9cEHOJ
fMJscaUY29Gx5rrG5Zs0rbLjOmcPWH5MOUQL/oGmVaWBkbjEDbqn7AhRaYQmWhyMhB+R14YQvIPo
bEODI5q1PuHuTUc6qvN5ufPQQIUgacrIy3Cz5lSdVd2h9eS6nbN+L/yg4m4u9uM6vhW9dVqM8syn
9myhY/+mDqdC92sza4iD8YDkhV0g89qySnz9drZm0nwIA3AeO2tL60GndmBRh8o3fUN3y0RikqfB
Jus7cLOiukQpMzGqhzahGEKaDY7jAITEQJdXu7JuN33w1DAj7lI6zJBJqTurUhJsUDltakeR7qYz
YtoEbBuCIZnPR9Iw7avh/cAzk+T9lW/bNpqluV+X6patPE+KpnxktnpLSX5dlmjWtYBg0gbDnrUq
PTbe8P1SQoKYC79tx5Zo4upFF2jI9bxyuUdk7aOsSBcdRlsalukW84vFtZAeUrZPbW51upREl4s6
q02wlShFp7BxU1yWQdQBlTwnonubh52JnQ2fH3csz+bKr4d6DOPQc/AE6xoIDpZvPBoZpGKX4FF1
23z2ja56W0WdtdmGp7KN2sq5qJHhh5moR2RRGfFgWSMhpyzJRXVvwoXuaU3B+puZ7uYlvEMof8wb
umlKFRO/tslQT1dzaR6XobvMsTjz2fyOotruJlFVW7ol5DHtZgb8qDrSeU6yNrP7Jc2SMfCQJ8Vi
9wUiWex7cLK1vhjCJT/6/rTkjGvcMcjHXf8APHoX0ibdTR3p41zYJLDArlRNvYaAdyxTqaKSmhJs
UJ1ls/dxJtpCT3mhIhLSc4vT/iAYeJ5TvIzdcmTUD8DB2BxlUuI9l5ZEzi6tHloeRKNZz0drxIWl
wXvTULTvDT4aTy8opJGoGz7YMHd6UmLUY0bhl0J7VeB8m5teRf3ihusaSu94Rr3R0Ck68nQFP10h
SuK7brZFhIp0iHz5gJrlKqTmkUrbRFkfoGicu1kbaXcycDSa647Fyn8UCnZxzj2LG5UOB5O/cVXs
QnqfNpnOuZmBqqRHQtuzOW8WPS/jHsuJRSwtE9aGb8IcJaSVd7004LbtA7U8nkrFtnld7FBKt07w
O7GuV20niRa9C3fE54c5hKRoU6Ei6rpAI5WfjyMr4h6eK0hj3tdM5y19W1LnTo2ra92hauvG4Szo
03Lb+PCtrM0WLKyIQ4mXnfeXhoVIG0aBIZgUx14ZXffhAzYNSRxCVjO5nkgxxGOV5UB5lxPjcx3h
MJujara7Yl6GaCVhrqkvgjM61Bs3pfVh3VorsUZlW2qEYbpkjLvJQtBYP1gezkmqgPDZ3rCNX3Aa
ebOQuB+FjEbnP3RpOZ462b1t/RhGlpCzuVyNdgxgDkvVXoCicr60wA76HCLpMgHFa4nvIgTkWRce
nbVd8S4M61aD7kJOg3lXjVO/LbM1POFJ7KxB3XneqybGXhXRErKPeamKw7K0R5yiq7wUQJRZaGNG
5CcckM0MamnUK4iUIQJuzT24SIUrotUgJcTwAsWS3LB5OS1ipTdrH0Z4zUYdKkM2Q3ExdB2ECF9G
iJ4TBTtYBYPfQnjSge3ekDE9OhNuxi6NrWnZThHUa9qHLMLFWCQLeRumwWVXKiAUFfa6dKqOgamQ
qAzOpyztk2w9s0s16G6YHmFHb0Pjei1MOUYLVWUS8nrWqK2kRos51rN93+Hq1vX0gxvCj2oNHqc8
eBBDU2li/IeWnuoAs53n0ykoq2f+7o5LxU4DMXIzGnWzVmMbZXVTxcEyvic8vKgbl24C3KBjdYHC
heh2WtS+QiXQrxG9fy6votDI88CAj1ZYXOC5LeJ1zQoIHjKP1sLdZRU7ilZhsEYgQU3a2O1Kxqtw
hU+ufIcrE8Z+md02NYWmFniPCaD2mmcgENkiPuTS5ldoaA6d0HPdiJ1K57upFJe0fapcEw0LaSOg
e9MZG4cDBMsIRlfGvewbG3WVgJCYK93icTPSwcZoPswDkOFmnXZZKs5oR6+tTUmS580H06B0kw1d
ukNAvEEreKtstehycLHsln3qoQwjs2ahvG0cexiH+bG3bD+GptJNXn1qfZ8lMrCZ9uYjKAo2mfJQ
RXkRAljZlvc423kZgPVN5062zSmjMjFEjJdmaKNqEbuUrkVMm/EsnRmHIv5pHCt3gu29SWuomnlu
TrLjWTzngkVQY1RlT+M268a4bfPmzXPHc5ORKpLhlMZEVFyTDPhyPmRbW7v5SAd/sv0q9y2hcY3W
LAH/yPVoUKYnb/WICyjijwtDcocc1JFDSW+KMTO7Sjqv00xsAgE7V2et7o0bNn3JM21b1kb1yIB0
pf6qZf6IM3QOPLvZQ56KVdmfhSq4q6C6nEhoDyWZ3ru83y+rzM/6DHh8Ptlta9ATkKUBwGzTqAJC
SyyDSnMKYktUsHEV+kjW7n5O62yTBj7XPki3fLZHg4fsIg/zZGHmzVyv8mwqgw8LqDmxSlMeFcbI
Lc7crZfoYmrKrUVGxMzPNIFS62pJ7bhfgCCd+4YuCXXzbTFAhcF6RG6yypKb2UwbOhZnede4qGDk
fhVW7cWlUz44AjW8UvMM5Zv8JMjQHytF4mJFnzxgrUdaHI2ts9jwGSQgO8WDTfXUoz7iwstNteb2
NKE3vEHFNc8dOVspuzSOtVdEETislsNE5o1SMzqIouDbcZyFllWw61jWHSlZIA2aUCNDm7hiQKPB
zg9gfboNWpmwrM80ay+nFF9AJX0NufMuZeG9n6BuBB/fGxacVc6C2kGK95aXdkOxB82jKZYNlv0A
fgsFf11VN2M6Fttioh9XvBZJP3p0L9adA7KovezOssDl0WcLLBZ8vdTZFZ55mDTyBDOcqy4JZkl9
7NbFb2bcNHFYiPOmXczWYgt5aB27w4zqQxlWZEfSxkGsqKqdLYNMl/18JAtESjL7pKam3oQWZAa3
ZcsirheR0IA9lkb5a0bOEZY7cUUaDCypBEEC8+vWrlW8Pusi0yDOVQ8EqnY1jtqpdQc2w+IEZH4x
LeRYZO3VYOtDZVsTTQvVjAFfmPKm37TzAVEbh0G/ybjLdbuCQCDEJisCqYv2bWtbse+LDMpcn/pk
pGMWISDYGq3kCCVarmubumhmRk9kRadmwCqax8kmNR9PSAZQJtWiTnI6vStRedFUHvwFPWQ1+uTk
BHs0NsUZhRo28XlDIiMzoVvogURBOyaLyfRq5LGd+dniPDtLg+K6V/NmboekU/1ln65CmyXbgWxT
CZ9dMm5q3Vb9UTkQJSQ4ItCGypxTPuEISbebG0jhqEVzIqf0OE9bXkMhnTUzSEsFr6JZhDe0ACbe
pxw4eF5uFtw/LGTJDxB+L8e2CjY+D5KsHpyWVN2qkaZbFTblnZsNEJbd2trukNYQ67Jl3ZfFfVml
A0QhIjQPmxBErfXDRPAKZfjUJdICf5tbFMPCkxlY01mZ5uRZa/gQyoVd9B3u9dB365UD0S/qKalj
HKxLtPBV7uZSQKZhJSCDeNQ3S3GSZX/H+srGTe36ZGhadAscdu4jlSIap44FBwUKmy7N6HXVpukd
73hkegG0CvZ40yv7rqSnzuTBZb8MWUTLZWcXf5p7THXZNO40uMvcZqCtlg5of+CfQjqXO5/laby0
NADx685nrYzcMq3JBFFb1TyW06Ow9o6Cin1EOThPltYG6jUZvqGr2kAGtNHE2hTSWCq25dpc1v26
q1e873uQBTyZrmjo+GmmECVTbt7aplq3SqRxgKp206G8jmpOWyihJD5voPbOxrmMOqHafQfEL+sV
23WwOcIyoJtt+yYo8RQrB9WwCsTGlcMd9JudXtOw3WIVLAlQoAFK3lmeqglK4AoIxWbwaQxSK0lS
mRI9sewMGInayTK/gzmDdi948dbzRstC0NPcTElVFOIiBTlS93aXpnN5MIjKiIMZxCCUXpbzJlsF
WEVX7ZswPQcdrN62lbofCnqOaqqS0V+GNhcR5248pYaDvFA3x7bzeuZojkpb0ihf6oiT4FkbF1G4
4nf5KosEYgVI2XP6rsbkAHVtk0Ah7bdEliCcVyg8sInuc9x0yeILgMrV+zEIIfJjf1mB+jCiNoja
QjSbnPbgG429WAqlIiwrkOQhWjVzUB/ydih1H/BKY18Dy2EAF8uWTFMWHqSZgd+55SZIr9eQ9oe6
aUExIDOOP1P5IUBxG+IlXnurzrmbzgtLb2veiaRUS4LK4V3O2mM3BDnk1vGtkeRJVhCP8tJ9gqCt
Rxg27GSFtV3XT7WADSnqIbY3XJmzBg33ad19nCg5BSFwC68UmFJgbpHL3vVhfhxF1umWoXeknvIk
g5+KSAXBf+oGeBr/pu3zs7YpN3XqAt0EeVwR4GAmHxaQfxocV8K2WzWpJDVMt3QpNzxbXcTG5bYh
FdNyzWadG3PRlTKHmFKmesUgzaNpvBRUTyDRRblfqpiY/hFUBQjbEoWx41W49b59LgP4s+JaREI1
NMGrKU/Q7Dh34iOTDTvjKny/EDYegAqA9IJIpHgGYnNZHFvK2x1astjFHlojJ5WZw5qnx6kRaVKT
aWf76yXLx2MD4uJk5jBWUNBmbPUQH4t9OxqStI5eVBnDGxtCG2Jt3tK2ekt6iLFVbo9dW9+mrd25
rqKRNEsblwHOoW0yjVGw+gyYaa5dhbso6D/4tXwAXrjjzUgO8LbbaZrOcBeKfZniMeEFg6IThIil
nvNbIKBzUPaxyotUh71LzEqrKFxAT1dFcdEO6IZhKKPHGkOkBBZWLGBTJQOExk9oSfdemFHzVORR
N9VIe9XtkBxKKG25hR3W1QDr5Kaa48nR5xwTRLSH2NHYvo1pOhfx6E/DRA88S91t0wVH1GZARXK+
NSEboobTWQ8gLEA6CLQYqlOAepYMoruEhFoHQ5Sa6ZbC4+cGAKLtBagYZ6mnTSIo47GZF2habbCx
7k0jQNcNhmIv3QAivl0OFMx7scpuvckemLBH5wdzFMW8DR/GRT4F6/A252mTZHJtNORXTbxYIGMG
NWiNodFCtjvTHezcZaDqVo3mMxpBxhlW0C8M+C70D0qeTJX08eCG29SWLVBDKMy7jD/YfipjPKMG
eLFqE6lCruVcsniAbkiySttHKwayrPgyg1YlNoOb+ftgRVuT2lCHJlDbYVzLRDWT0wNoyKyELkov
16caN9kJ8wIEq/K+y4r+WrUlUOxaXbLgfT/V61XOB6g8UBXsgXF1tJ5iO0PMdSQgV3wBJ+xnrZbW
HlrZs+3QFl5n65LI0JWbruNIN56SiBh38vPA4jq/QGaF7k6QQVXRs/dSVfB02bjJM2gyeiBYkcEl
1gQouC451/Y5k6yhmmNoG40RZBN8gdjSQGX3hPjst7Rp8oNZTjYcydY3BDodaM4uDQLjBMLnV1BY
xo4cDLPHILjyot4AhYP5Wxe5NYNuWjiNwLgqLba5rXXQl8W7iRrdKdmeLb67mnqJDwvz0w703SWZ
Xd1pGTbNcRiC6xl0/KgQ0NohTN35tB816IPXMEf1JPE4HNG0nAFEKMlVDnlpGbesPIcm5eOat28a
YH8R90bG6bJM0VTNsI0oXgh/6yhr4lJk/aZCNu4q6FmMq7tZ5EcL7Pvqty9gfm0zf2k7P9jWOwPl
2IuP/3N+Pw1P3ec3Mn8953Nz/u+ftk/2ecKk/9OTzm42ty9PeB4d+PU28MNfRwmem/Xfffjd7MA/
mA748vbuPzj4z44OUCme3zr59b3c340O/MGLDF/mB75e+XV+gL6GPh4TivDneW6YF/g2PwBTOiGH
l5JgfgAKD/gHfu3b/MDzGxSCUwF2gIT8/A7Z1/kBGC0g8L2C4R8ilJTwesW3B/0OSHij+evn384P
EIxheLL9bn5AhiFRSMB7qgzD+6jo+/mBDsLC2sliiEBr22fVenA5HzVQhLZQIDZAm28aMI2WsXjn
fKY2Tu4rjj9mUz8BQdMI0qxei2cm5sN5b2oe5U35fzk4k+5IcS0I/yLOATGJLUPO6fQ81IZTZftJ
SCAxSQJ+/YvsRS+6u8rOBOnq3ogvhNmqy4l3F/9WTJlheukmWRnWn1cyHuVYR6eBcu80LmsRtOpJ
srpqeuhjW7MGB740x5qYk1MQmVYRunMNPTpHZ8l2PuUYwizsyab9gWwe5ANhO8n5ViZSQJ2c+E8N
nRxuisMgpg6b37LCDAmFl2k+fQx3VTTQk+NQHfyaTXujfkQERVS4vvJ9fOkoDIs53exZZJDS1jB5
ndAo5z+ra+pHwyBSriFZK9WwcmPJwef2j+hZV3gx+yth8WRt2haSwqaP4pJYMpfd5D41gSM9ZWGT
rz1H30Xck+hgncaTvKXEmHL1gtelbiC6RVERYdIt0ybaCudBC0RjAh2va45t45dCjF7luuzbY3MH
W2dRFTrE0HnpIVJoYGbfH3JfJ6zaTF+pWG4nk3n5EtK6tIspkSiP4CK9yV7RQ5DiM/Si3koWXfsu
hFPeApOImqZI+9bHOQDhgnc4uEaIdIG6TVBP3TjxRzFnORc6OPoqfSAGf24M1iEPPLxy/IwjBswO
/uBkijlen4SW810BKhOHYWpLeTng6e6Y63WhVtAAhO76ZOtyPM7S9+o37rydx+kfiFK7hriXeAs3
dCb9DJPengd8ahGZ/RotGnIV4vcepnR6X48rhqlhQ3OQoaFbpy6XGf4T5H/01uLgMN0c1brk04rv
LJOJApyB3i1lOwAv6P6KuY4xW5kkb1voQqtMnwdTszxlY1x5gwQpE1y8Nvk2EaumwIfSPxgJhIPi
nLT8tIQhOkosZctsepr6H5japY7s3Z2J32lqeKVSf0UfCVPwftpPvU8LCcdbSrQ5ca26HKqHKxtr
DeagcS9JHO0wtz8l0eLnpCY46ae8TdIbfDiWJ4an1aT/rrMIDqxN8cEFfzNQrU5xKuGFRMckGFo4
GG0+Tl14Xb27IGO3dyi3+0lRyLrfkwyeA6fngutZ5RFBx66XEI1B+st5LQovcZ+zgpBrWVtN7QCE
QIm/z113X1MpTMIV5l6Nb477Gj6tb942J2B7vWMl6i47ggN5ECnsua1tKj0pVZk+OTamvpB6gsTQ
lelIo0OLN5X3oVc0w5TmnK5J1WR+uXXmTxeCoFi3gECMnv8xFy47l3wG9fCTWh8y/pxGDxii8mYS
l4TjoFTWz0cyxxVvm3cp/L8sk10ee8Gvk3cLwpGl2Cj73+z1WxUIOFZRpg60M0Mp1rXewbn6XAPx
6xt0Fekc5QwYyR5i6P9IUyS2fR58cZKLmKA4DbbI/GSnaYbuNFOyCBgGFd+oL5Oqpyiwu8SKpjJD
vGtkO2JPRnVlg7eN0jIZQnNO+nYfo8HLA4YmpiYcnqeSOelce4Fx/evX6/wpNzQD1VRHEwib6KVZ
aVs0mpU2Nu9GtJ+DdNhVk/eKJg12IjZCsfSkYmq6gohQBU9Sto/FVwhbc0cT+SddBlU0QgBnWN5h
6Yd5QEa/JOmwuyNcxSQwPak4GPEzYOvrIF1yyKmy6El7GMPmO1aPv5pBLhHDUM7xbCsTig8btuuj
qdrRLud6DpY846kobTZ8jFvc5gBJoO8nGAaU/61IBzsfCk7ZOy+8b5H/9U3/GUiYppswj8zS/ZrK
bS8H+7IMmEOX0NpSSOwA5U14j9OTv/S7tRMYuuAqYKOb3zpL+zxhi3ecaLj3G5ASvIUxTdb1K9ug
aLTpheLDXJemIyUT6ZcJISOYfj2BKNwHyw/VcNA1r/8NG6qMyvRQQkN7YF1IK2dhlXuTZwqM4M9k
HediXr+zKA4PZsOLs2bJFxr28KBnIHOpXyx8gNHX12Op7yDXYtBOUn/5F/Ca7/S6/nV+khTbZj1Y
L9nOtjgWBcGslmVh5YnJPq72SfvjXIV1WucpH76DeXj3239NskxFmFizk1BGLHGYmoPopDt9ZZlI
jrEOoFWZLW+IrzDMrs05AHy2t0lvcj2gI47xUkWs1X6RLqmysD+yjPzzglmeJp9ujwq68KMN+ZMO
gneK4/eytk69LPH2arq4PWnkZUoLV6ObRu8YZNt44E7cgiyeLvAlca6IJSuAfJ2GEZbuUoc3w92L
9MU+VJv35fP5Sbd8D7KpL8MNWk3HZVHHfHjY5HjBAAfxM86+aJ3w0m/6ESjSaHZjwI/+OPCi6cMd
LFRzJB3YgSiDXhynXblQjNmw1oc985UqFog3tyWCqtcETzii0ASwleWuH6Z3jRdLezJdNrE+UL+X
TxMcdNfFZz8LojPPJvBOvoBCtn14g212Pl8ZXnnSQdmCPlsv22+68nIR3gvX8mJnvoOAkMLmbMKT
HwuHip9e1ea8QjdJVsk4fm4hzRQa5/ZqcNTYlY3HLZ363Gu2rpCgWiH72hma5XJb0vVPa4Lrgjxu
YcT2MblsuNDEdIVj4jg35N+YbmU/1uSQUO+sh9XPQ9GGRTuyv7E/YWdQ5ReDY8+mrcbRc9Bqu/fW
qMsArLNAAeXnSH5biwJPSHxB8pAXfk1++d90aAs4qkcXRM/Us2+NG66JVhhc+KE28pmELyv/YVhE
W213WAK8WsGWJRn/1UPtoZfDeNknNwE0Z1hg21HeDDcRR+dGkB1mXHvYXPybjb0t2RqCFBU7Nbin
ORyvW4f2r0ElWcfjAhezb63OLRDUZcMyMKPCuelvZeclTzXpvgzFSVuPlQvhQ/hecKVt/ZVl07Vf
/7mMHRzXj9MQwTfgh25xLF+C/rxAPZ3qGP9E1dCJZx2zW93GD12rb00oxkJntuzibY9bbk4bZI8g
Gj+bpr+4zIAh1SAzMBVqHOFwVi9y9LJSLvCwpNy+SawOQDDWxxq6cLnE3ZhrS3m5yZ6/hZirhQZV
M0LZLOdmxX7k6XiaGoeN2vcQogSNi6aN672GjSaMQxUUfC43QBGYxrvKNqtfxB8+CBmxZVhJlwgm
p07mSpC0GmBfqoCASvWdvK2jKze7rrfOn0XurJaHWrKyHxa6R09iQAymUzm2/XQMAv7cES4qDxmE
i2seUwk4eNyA0gEIDnNvKyfwKl3T7vzAgb20txFyQJj2EMoaNDRTBmc5ng7Wupd+W29QdYq6DgrS
qy+0PQ2+QZzlg8HT7TndWTm+GMKmfCKA7MgLXeAFRly8QiXg+GNYqRj25y05OmLfyCx2XWsfoDP8
pa1+JEB/BIQrynY8kDlb9D5u1ENrPk0X2bxJ0BA1Y/3Pi5fPZemuECVrgwHHwyyDTPR8iz1x7DId
VNksz5aqsZzbDhhUSv/Zzu6B+MBrvrvyQm/LBUb9UEba72GxmCOLZQOe6YVJt143IsIy1l5FHFCP
0DPf6DV3oagHGPppVN0p0ra5r5J2Pk8rllXIZGE5C8CZNK8qQYUOY6iEnbxID12Ysy8+Xf7XJ2Q8
dSEuWRJ1ES7RWlAIKr6nxTl2fTnTRV1Z6oGvZvxhU4daOXCtyxwUmemXErVEF/MovngMD8qijz1A
B/6YlhYGQc/TY6rgEBPincMhgAncRv9CNFCTtnnwJoR3qgU3X6tNbd7XD8C1deFWvBh0StfAhlcV
BU8uNk9d4t/Ywm/zRD8yBpwogksDJ/0yUvKlxp00+IU0xd+kDJJZ2jdV1gJiTcVz0217k77OMJIs
kM4gTh8935XGcPTCMZSqISmHzj14Gz8QCoIcmn7eWX2ifngG2lx25jMJzEGm4bnbui/K9OO9yYVK
csKdWYfJxpckGq5U8NvU2qchEjvbR+d5Sx/jEEj7vFshGCadf7vvf+bVOcev5DBryaYvIDde+9A+
BE7u6lA3uRBo9Dh9qIeuzmuaPDZKn4xMd7r1d3NhaFA4i/XLJp6nKj6Bm8cBPBwnBbF9YMEH/Nh3
G6KyecA+/LmiIb8N/nh1Got8hZblmQP12Q2M6knVRQb7dZ2H62TpgcGf3kDULhnGFB/nR7TtE4zf
sQf2KRXV5hwaWH4IIbWRQZ1tvJbtfMG2r1b7JecZilZyqjGBrvSwBF2hp/hCUNzQ+O9tpCEUwtiH
zQ4Fvop6/D9jHpreQO3/VGrO++QlQY32VyDqJC5RbKvFqjIW/QmVENumK2sYHtolgDNLDdAEpkIJ
diOv/aBovLaoE39fC/swdOPRgcBvZroDAJY3nYRVGJ0JW97u/7AlflZorsKaFB31wRhFaEmi072M
JCZ59T31SDaXGwkIuxmvlEXPrKOHyVePEY8+0bnDZ5hhfwL4l3mi5EMymRcaqr1vcVZ57IAKj9Pc
lZTb3f0Mc3dmzOtKyfgNBCyIvvCko/DEWrurR/HMYNhvDSYs+bG5P8KZvG5+QOw6Zwo03Xk0fFt3
gfQAItgcGjxFJ9U+YfrE490cx0VHgsJ0ODWcORD88uQzYV3uwrnwWlkNGoyrRDFL4T0z5C9cXUQ+
+A/PlunwO+Y8D/n/FPjuUcFFmvLEDscZMms4tRDIu2JRSdmS7r/vEA0KkjSG577DAjeVi5YcIObT
QOYXFKhHHaBscLTH1nxC/z5Ekh7uJ3sdbntf3tMgz+DYgAWJe0138XMy9BcZmpLK7ChVcvFZc/Px
jpBKOQwhVmM0V1ooEO/YCBMUnswctLNvAnTsgnMj8qLLGo8o0XWBoMWBMA0GKB7RnA5P04Kt4WXT
UwCdV7WwJO4El4nBaqty6PW5k3KnHT84U8OwAbN+NvJhMsG/zg2FlPRKsdRkg2dBOU5dfcbG3sFD
Pw2dv1/D4QqIoOr9rniLMK5TJ1TRO/m9/fMTr8utkJVr42OGo4rjODGiK6KYHbSJj03r7ylB39DV
BUy9AwGQbNhYUC5QhGCuw2NzQXhusNtkj8UEWsHHOkROAc7Lmnt9CnMhxEiKOgvQgLTQhsf6oLZ/
EUFvIa4siKokQE1q8LjbumDrrtPN/t6sGGYPnY3Rz9R5YE0VtEkZwz6c4IZI+IRMLX8DEDZ2Eaex
dlX6BJoRvSM61TdDjxHenZujak2x5xoJEWl+YbR7JI0+kfnTYvvd97dRt7qD4KbxQ70Yfyuu6AZE
yvf3HR5hr9WRb664q/aAonfRvO+wTIpEi+fQ9SeOMv4lO1PV22cdx7/EB1/v08emSf7UoHVW25Qa
p0Mfg7zBopHxiaT9xXfJMRHuYYLq1AymimyNXhQNi8K+xRIwcjyuJH0cnL8nKSjJecs5nOzJ2Ldp
Ds9ymD+dRkmEvtORC2cj1hls+0fEYwLkaFKoKIi5YHdgi8kavTOqXZ0V2bPAAGtm7JMAZweeLpZr
5U910c3+fqDJLhpRttpvQ1TJsuxq4OogonQAcfLfB0uwFsEGnUyoL55dCrBTED/gfcXgJkV1XxD3
etvVya7Da/UZGk6IXVFPD6N8WWZ6vvM8Tdi932vBisGXjMMVgaIrua9yKECkA+Pk5OtdCEooy4nG
6ZaAeUlQTnp7uO9F2KO56bF7Alus4MbxLl2j9/cyeq9nDd7rRNntfggYxK6aaTjWI14omlmv2wuU
sfvXJNC2HDcFmItS+K/3Gt6kMzIIeF6thCglkSiD2OZ4oYB8Me8aY5HgmwzzcFy3uIxMVEGt3N23
y8TUYxvZAyozpfhX/BDZo2K3BgAICiJPXhMJUXHzKoQMjtr6O4edlBj1vorod1nkv1llZ3/iz2zY
IK0pBjhhaUqGjjBCd+skIJb7yUgbIAeq3ncBYF6XxgCy4YD5bAe6E38FSJYcr6tAWcNTCz0wgfNb
Y8arTtHrdzFaDnRY9QyiDe+xnskHnaMz5PpdU4/HZg72ESdF0nk5Q4t714D8EcMItE9JPLT7Hp5Z
fGIZ9gmqsWzVvgF88t/vy6KKsuyAhbvzgVfgAb7+dzrBx06a4MPx6JlYfx/QpvLS+HRvY4bBPNSj
umNa71ovf8naV4k7r52+3KuxXO2OJOrdRfymefS7ent2p3qiDX2FJyJUmXjLyWZe1qSZcr7Nd7Ts
ThaeJV12QzO8IJ1/uW+nulbAD9k/Z89SR31BWvF8P66bZCs0+6Mneh31Bl7NocLgSQXeVxeDlwOX
tE7YhfVySsgDGQA4m4b90Jn+UgCp7r92NTwRGf+5f/m6V2Xko8xTKOCZxhDhFaFFlRr3r1ma7U1z
f4vmv4RSTZJXmjlUK6CxYFAvEaEFwdvrnH+r0+6LYNqSv7WZDrUzla9qRDj6d5nGICvjKvKjsxnQ
mKGrmCayB7f9PtXIJmAsnfQOGOM1ztoHDFpNjcON6hMMxheyTP9Yym8OVMHkzBlxGIQ2sAEB+ZeU
4n+A2M8CeLU8KFmiHv9bUiwpAfHvPUdyax8YS3+cOQ6u/4Oi+Ige6YUNwbdmoL1+5k2cBqYvkZde
GzT64D0eHeChSILiDKtNfs4SUbrEkg9AyQ5miT000H1wokyHgcFfxPdZrTlOXpbDOnjtJvXVtDjO
2uDDJMkjCt81YihZOPbr1jysC/lt6ui13vyb+GflXGHqvA4bul8iKkdPzSB2xkOviXPSWi+ulKcf
kQJiSLBR6N/YjhTN14LRqs0OS8+qoMfkoJREaVR7M5sHDeoOpNihbfvvNgsUzMr2OWbjTaklOU9b
iOweOBeJck9GBBU7jT694fYwZ31pPXMD0yjq6Om/czzGsOehAHhR+hIZ9JmDv8/QEgYEOYm2BZGi
E7TH7B4bndpv3NGyDzaHkyFQFo+RXhVeBa/17+zYqUlh+Ur00Om1E18bNP4edEekERh19BBDQBAe
m1ConyPn4cdDcG7rfErYoZ7U+7261uFcuSX9QZTs7BzSafh402Z3elDf04DVofhwCv2mIpHFKW3A
uwPk3w3xPVNL4B9ztq/zYR2ObA5PlCWXCdNKl9w7dODwSt7HEaSPhuHYpNu+DpNHf3U72bXf/ox4
zGovRGggLjgnsTDvTdUSxH8SOaUw8L29x1PEfoafTdcI2kJP0Cwu1rp+tE067TzVPfdzMBVKaAJ4
LHtCcfRg1OjPCGDOOvHj2twCjerZNss7XDAw8Inbh7NM0MOym4GykC9EV+g13/0Yn3ZZlyLL7P/+
+0GrhwlttPuBALUhUz9U7dKeN4Og7eLDwnH1gsRq9CZGjOo6BdAJ/AuBuZ3DQZVQs+62mCB/0np7
f/FvLpbnehj3Oq3gHlRhKG4Q6C6dU6UW82cm6qsK5gPJpNl3i3ddccbMiPzuSbsAzNFvYPO8Mui6
pkwUDISNoBy5t9Xi1PX6pC62YYQu3q840hBXixaTzxGeI5FDGbYg/wZCEDNojzo5WXIXEjCp1YPe
JdOxRr/YLbQYfvBsyik8dhA/5+6OtQ7Hgft7tqi9Z8ynROjw3lAqJAxcv/2PEozISNOxfbtsmI+7
UcNLDLZqGDqEQmuqEDvAnM4X+YVP8g8PmgTbDl1bWm36uwtJ0W8ImI049C/cBHgeUa13qcD5TlL/
1dU2PsyN2bXz+uUJpH+I48fGQUg0aMTqRSxH2U3vfFjMzUBe6rr6jIB3AmjMniwda2jiGToYEe/N
4n8tGZJKWsoOyRKU+3AMjiNIpCZcj34yJ8WMSb8DwxolcznwrCmVWewlSsHiQm+22zgdEJNscjVT
TCYg7Y/4oiHkkCuyr+BPEA8oeF0fgmhGjC/bLmKlye0ebvQQmSrikYFwa7sDb/S0t1l9RBQKILa0
S7WBU7He1u1ngJPF4sX/W3u3nvpskWDm6utK4bt0giJUO58EpOEqGznPvVT9ArXB0G2gtcdR/6fv
9Udnm0/BHYpttkESQ7S1aU0CZhmeHNTetxR/scOy2sRUEjVD6Clmr8EsSP4s9msUwZGDdgQJN1cI
hDRFnODUUYglc3/KoVGSIvYIAovsfV2GT5ds6DrTIwKrS0695METCHkmXqahySCpM9oiYcODGDfM
iZgIwgzeLyLvE0xVpFXw8xdCfjfhPdGEZ4U/+z+dCJ+negaLY9hjD5OiRZpwB9BP5IqEoKZ66FIU
adqEtbRs/d4W92a1p2/Sh5fLItAwqP7osSHxTZPDsR8i4czwTSnmckGafw01smxXMsGYvimQstAs
zvX0OwWzLUCJ2ioh0LFGNs2Vvw5D7loEXQhXc9FTai6Adjvz2Gt/OiKx3Reetz7g4tcyIYyUU836
CmkrRGRkdxym7DFsp71qEWlFFamR6QA9bqG+lL4yt3rTlZBec0y37LVv49dsVMOOIyZTdBzMQG+G
B3pPg07D9EdJshahwMB6kb3Xg7ESr1I2uO5gRl/WCtlji8qkCGfN91CmgBkg94ogK4zzeDz2Gbop
fJXcjewWcJB969SfAMJtpZmXP2uzwRwDbWNpWFiLchYk9qEZx+AmFZKVDTJSIXtuvAhHnShDk/24
dN2QtaaPybLsdb89rWbkFcRRUGOtureniBS0NdRCRV+YawCqwo4rPR4/L1afe9/PtwHAr6txTKG5
FYUiyZ9tHgvOnhJIjIdVMshVITaCC6Cx3D+9SXq0c8ieLeiEClxVIO/2bVJkjTpMU/303x9CqAE5
zfhIsTWSQGNoxpBaQNd7DGYD+drfEJoO2U+2GUjK9/FLjSfX6MdsoBocQHyXXstlBpAnBagvgnjD
sUV+wia+9zTyuVJt+DH/6YFX5QliKeVok2eQYAPyFN5vsIzDJZ099KcQS7Lgj3XLmONGCszYZjsF
2/32g5TdYBj6JQe2bzxpsL10e+be/A/Y8H4x9W8ieLkO4bg3IRCx1YXHiIL49AzwzfDIOqQa/DS+
6lUe7kmA0mfJc0L0e9wgJzUjtEs6ZHuyyCJXLn84RVSUDRMMuwhN2IpK10j7PgY4ncd2/CckXjwy
zm0xCsgH/mifHHdTGY0BTvOFln2Sb0t0TmvTQXlnjy6sWYnsAAQDvNoIgdqKSfK3nqNd3/UnMnXX
ZoZ+juwObFVozOBuOP1JWXaFR77mW6QfWydXXBaw/muQ5SjMMoHne0lwLcYT8j8YtRYoKMJA14hf
2mlCinaLX8UEqpdDvYu+aSRe004/BFt/Cz10MUmKQRC4TB7J7I3FtKI+NMyIeV9kGuK9hrLcp9Hv
RuvXYMumfOAGXYCkgAqEK7RBHqx9SwCB7NYsnQsG2hYaifyNVa8fDMM3N1vo5/YeG7SQd2O/GxHK
ih3kRDyaCZlohH7Z+ghV8RE3CNzaXnx4FJavfw+l3x/PVr/UPlyj2f+kUY8Ev8223RqM+ymMdljP
yPaIJqc6myqXdtNucLWCWAUlItpD/utxNYDGlQEQV7jq8WIVL227nu9+geg/BEOHtEic62Ms/2bD
/AGvMq/FDSHYuoqSbYPAr0E7DB0MPOZBg7PJieJIQOqzzpu5G17iZCQ4QM4klRX+nVXzivjnCKs0
4wT9F646KWsoYwhmclpx6r64tXtACxvynBvBORvpAzouvyAJgNVsaFneIAikBNdH5eoIfM7yjQTl
Wq3MtAXuBflKZJvmLG7OMRF+tWVQ/9oHFUBjRg/sHTqZ7lvaHeDqjFdYGeAoAUjufDLtUUEefFJ/
JzVOL2q308J5AHFqCM7QrtHbEAyr2Z0f6OPfCZCEi5BfVj5cfG84M+Ej0teKucKlM3f0a+4RvcdM
LNR0GIWeygWHVgFL7m1h9NHAcIJJgrFJTNDuLUIk8wI7xX8X3Wb2/ZTACjVPLews/MD5g3vRp04A
8taEmJL1kSq6fpQXQ5Y33KcJDh5SYJgNaSEbiPhsJE/Rasdyi2dejdvwByukyzdIoKe15YiyBDhg
0ww8OdF93tBUY6yCBgdvkJZI9JcKJvJZUIFrHtRwmQZ6gLuEU8DUskhTNHl2ap9WUM55qxQr0hlK
cOzS+ti6J5RVXGhiRqSbWVLFI24fQDL1GknvaY7P4bj9pUH6o2Mx584XlYhGvk8H8pFmxjutEe6T
wGUr98TOaYCt5m/2fw1CT0fqf7EgQ9LDrW/Qc/1yNLA2Y/WG370Vxo7/a5InijjPLpQrwoIrlksr
9JuKWH+KSPziNrNWPqr9NNSvWwDRu9wW0EBhdglx4UUpMwY/l3sQCUFaIDWEeKydj/jsfYkARVgQ
V1egK44aXA3O3iOAuQj25L6N5Z2Z2X4TCb+y5ZwXs71fttP/iMQ/4vqOX7cuGIwnDssx26CXoXKG
qR5wjwnO3/AUb9EZ/K7GBQjd+xOVxs+p4vCf9XaEcyavuGBleVxi/cC7lp7lZhgKKE9PpuVRgWxg
ehJt84PJHbcMpM3fcYnQTScIKwQAhZRP/8y4l6JUlE7I98tXOYrXcTOfrVCnLIRcRTCIq/ZaZ1CN
sm0mlfZahBxi8jFLoQ8tktoT4hBIoiMhUGPa7EKk6jYDzbvjb4ZHu3RQu83GUz727/EaPiiWfqnf
5AZmUWMoij49D/f1QVAbo3UqBApqvil+VR5Y+zDFRQWBAj8TLMtjvE0euJPwj9XZT6Nwu0aIaIX9
a5dTX4sKZesZ/X9pwBE79CMEDt/KMRgPDJNKpHdCsc8kRrcSCYnzxM+jZT4ivAaCapX7LkHFUa36
qR9YS37TuH11Fo7FgKkCZCUbS88JZIV5OhUwv96W+ZYgRWyyD94YyJfbhW4EZHHMy2gwAGiAQoV4
VBGCOf3y3beYDqNJ7KY5Qn7K/kfoD0FOKMHlHJD8BzMnMB4QsscjAPBSJeN0ZPWGSLKMb019abrY
z92A6BiifyA+evWspd4ecAcGwtEnnt6lj6DeQVtHyB32VeTq/polUM0beg01nBPc/VTEejxOawik
Gp14FowwPfAC+9pcQ47Qbjt1+7Z5wn0FYAAj1O3Y5zcFi0kq3Dakka0GqFUDH8eoPuvHFFspuIZw
Q2cyfQcpJFi0GAUcxpc1+2pmaK64lAMDIRWHep3+KpAnGmrsRW9QhPwWlwiYEO1k6H2o/3N3Jtt1
I1mW/ZccJ2KZwdBOX9+yp0hqgkVKFAx93359bqgyM9wlL/dV0xqEltzDJb7GYHbt3nP2KdXPj4wV
7DvrvOBWqrNuXdK620k3f6jpP6/zenpneHy0NcPlpJjQpcXtsfHNs2kdY5+Lfyj2oxC3wrcefA9D
Wdo4JrPStD8xAwdjEnEshKMa1m6JDRDPSwPcCYdGVT9RHwyr0ege/cSXGzecbnCHC16lmM/dxOfY
BBGynB81H8M6QvCyS8oIleVQbPwOMRI+xqe6sLeTYI2m82KBP/8nXIxgSruM2j9L9p1gMu3NaAiF
YNDk9tGXxsIn3zN8k5l5nIrp1k9yd9V8chtH8ZK0G6MZC65Vr6WD/CmT+3oaypvSk/Va4oR2JusE
5uAb+oRbN8/FahycdDdEFN9pqN4T07nLtTffONVRtsUOpsMM12napX7x6fdy3EaD/2SC18GUQsEl
OtpOccxdcMiKzxCpGR7V6k3HcvkWzIoF72N7tGi46UGojVcKC5FNr1b1vPba6DmHgHSgIbq44tMv
To7mCNHZJp1H7uQ+hXFRMS1kSH5r00Hdean/PezGTw+9yyHqJzhgclMuY5gKTs+57d5FrF67yrhH
R5HtvNK+icvqMATRSmHyncO3tLduKje/S7DXpJXaVTpfhVHHnJSmwFwTMXXHOsjoak7WfvSnL6FE
WdOJ/s7v5Ksc0/I4MlYz88oBlLayi+baze3VdMTL5If4Wzba/sjNkCUVXWIVfk7j7eJ35y64NrRO
VkYSe5jv1pHD9KGQXNVCNR58OncxD5FRhicNKijM0af5Oa8NQhUSXvQVU7iNDH0YhboxSuuRRXfV
y9UQIdFd+LkwROZ5I+vwXJiPIaC3RiORKsJrl3xrGFxYqXUe0vkH86wvy0lMTY9mgc82pqrzbGwg
Yi/eDGQrpqMPcSVRfzmTxHMbbDhAaGEEj/EUBcwH8aqFiAJiVSPnaQ/4U+7Teh+N8TNKNhymLKTA
R2hCz834jAx5zpsuWqcZs+sFz1b7CfwXmnwJOtuxKA+DKe9jZaqV1xQukzrvtm+yFBbQ8NS52lg5
pYce2Euj29krNzVzQ2SS6auJqniMe7lr0aRtAu766WEaeT7qJLBuM3yCglWI10ujNl531lcK9E9z
iHZ+Pcrbmj3V7Ziqtsn4dVYDzCqld6DlELsN1svQLX+QFmjUyx9cX7utqqfHsWzWXKxe2uLeqynw
bfY1G/RDJf0X5MctNk/wZb1k6t1MXoJlWh9rBmtVss2MZjMEziExXuxMPIsGLSMy08e2YlAUf4PB
lkFZUAFXiVR3V32RWUDTRNM1Qdfhgp1n9+eSikjQ4YqWgfbo201uerzfBjqMep6SCJ1TatirII8N
8FYOjvbMw6ZKCa9siDkTahzXeYg7aBJ1M4cby+Ir6KxhhBOxDEm94XYsngtb4mtc+gN+Y63MttOr
sayjDfOLJyMvUqAiPChJkC7CGBT3SXA1SzpIbfQ9yZwzAt6XPOwZHBWT3g5me48ld8slxeMttoc8
WIA5x7EebhHBcWTM0CJGRVM4m216mU/8+GI1WMWDMrOjLXlxfArmNrBQD5XdUowv7yUTaNIS10q3
ZUq7RtHvRwnr8ARoGydw+FrLeFP4Am1tGvV7uvusjwb7/bay+lcn80+OIS66RXZse8nzqIobR7NM
g87YBoZxG8b1l9I0ps3Usk3Cbvpq9crhKDPeadf33HfYLSZ1TVFO4Npla/TDU+KzKjrnq92y2SUg
3rjBFW/awdeJ031d1+oIL+cbfDncWCrcKezD6yQb5NZSdPDm2DxKgcJ2cod2y7dpmjCKKjnfN42O
MNQatzXEqaZjfu+XE7NnlwoGEg5ysvzTMxHoTM4e4TAlbXJwSo4j5I72Joz8cyasY86UUnMdb/BX
NniLa3ZtLOqJdcAapVBZMadYFtbUv8uOerXU4k516r3psTkVLkXi8nOWL9EsE4FygudSaP2FZWmX
xdeYPvudNnfJGCaHcXLevGIEhTNenDBcipHwWwgIDYX/ez5WT6UFIJNnDxnmd3909Cquhq/JjLIm
/AiBWVaaVkk3fcNEM61G+557+EVYFVN+0AwFq7BU8m75S7lb7lJT3Sx78YQkP3AxTKhiRHqDn6QN
n9uxPtgyjHBuPvY9HjphfPqYOjbUkWh0G0ouVm8/yHQ9eg09uuqEtS/tZnylwQYpA0TAHBe240wX
xZ8tlsX9H3+I2vuTQeiPhqs/+q/+P3V6fftjQOH/AJEXv9aSHvR/N3n9Car7b7Lsz8ih9598WHvJ
wvEwZGHG8nz5v3hY+1+eYzvm4u4SwpL2khrwP/Yu/ozjSP57iUTKxhf2bzys+y+UDFDM1GLH4s/b
/y/2LpOf/mdzlzAdT1qkTTguP0ct8Ng/wGFnN8hK1dL1Bj2DaT819a53kFqBa8DiORMsSfO0YY1N
5XX2u3kfp561muEGACkURzYDNK5mw1mVOleAddHBkjFngiGxN/iYC37+oxtBgurq4Xsyh83tXFmI
EgeaAsasjn/48P/Kr0YSw69vCK4yJ4z9EzRvLf//H96QO2C/NMJF2Vq678ZsBWd/+QVA28bzu1dG
yD1GNDfBZ8ZB57dBfwnCYrhwJaFD5cY9so7oELX+JW7C/kkUlK5B1VxajfR5SsFklRKBKrJkjPmF
9i4qrD20g8K7VN+y8lBph8PcCYdrFrEvIDve6z6fydv43zX2F2/T/f1tKlx5SsDLlwAl3V9MeQUs
YauvC+465WDj3K6MejsW2fe66eN9FNGTT61kTTfeODNctvZ2NYEg8jl9u8Ctb9s+vag8G6/tqA+y
9KebyBL6kVbdJbbnW8Tu8tAtl3CmQzSDS4dDVo95dkzpxJ0pcSGgVfWx8wIDyb3QH6W9z7ERoRW5
7TPboFQO7LM/1ViQC/FZ9qF8a2MHa1nZ53Dkwo3t5PlNg+cHyXo/+AWSOQMuqKtGTAptf27QQJVD
neCey39KSJzzGMAJs9MQq3/vODuojXL38x9Huh/c9RBlk8zjnb0hsxizdWyQpXFMlPMCPAi7iNkG
6sjjeGPQtl8bbYqxfrKSi530//1LJJv9339RS5jVL+tRmQ7ODnI+lyhG9csX1VpN2ZQOg7JRLZQy
xRwiLVN+fNSn8N0Ookvp/Gexea0dN8VnFM9nYVgtQI9YHWAJvGeTAKZjFsVNNXXhzusn8SCCSl37
xrkaMf1yb1kDkWH4a1BAEdiJLtqCuylWXtRA/kzUvHM5Ajf/8NZ+M4YKxbq2TIIObYI3zF8etXIo
BwwpmAdSQYXNZKCsVqOT3QyRG+x1JW0qrNrdj5bL3d0LJm8TZhREUivnZDRIosoymNeWFVX+Fnv8
hrFWtnc88zWbdHAjBltdRrNJL74xkYbyd4/P755WhOmm9BxT8NU43uKs/eMu0YsiraqJ2Um5EM2q
0Tn2VpzCoSwUEAwINTRvVwSc0VKeyvBsjyH3XFwnf/8y2Kt/WxwE1NlgSi0h8QD/svs2Ixy7TsRc
M+oKF0TaeytrQvstBwbljLMv8EQzaj9+N4m8wotX0pcpKbw899G377XR+yeqPPoky+9GWwf/53dg
Q7qN7B1vhaiixiEWVRscPRVCCUwCGUm9//RW/mIxuJbjCLjlDqYjtbzVP+y7TQ4qyixlsu4MwKHt
mPTnlqFkGsnTz3/olof65+/moqgPddFMMA1YI//+ZZ7ZM6Z4GTBAw9r9PCswqGyNoT7nSONgBST/
sI/+1ULgiefck7x637d/WQhl1yoPnnfGPJSGIQqQVWbLZNPHY0LzU4oNSOHvWS39YxYY1t6xuJcm
/3BmyWUP+JPDmgLB9dHoLHGulvXrZj7OAki5qlDnloG9mykVqfQlo2bHXrHPC1gfJryZyFwkCLgt
NHbCv1+J8vdtitSBJcTIAxAvrN8eiCnKunEBq4PptM9atgwvoQ5dIxyuzBOCMwyCDydWyX7yjfBM
ZxNA1HCPhFhBLy8fx1yPV8dGLFqF/VkMBROqzO+S6z+8zt8/Kqj4Cte761D6OO6yDP+wzHLV0Fos
x3StEVhspKHcay3NmbnZska66oIK099YbWdddPZYF1Kf/v4V/Pwk/vxlsU740bZtQfz3ft3QXUMm
OeIQWKX1QVoh9GJdrrUlviRpUr05cW7ScQcvXXTN8+Roc+tMhnm07W5leJm8uADMd4kHTzvIfXFp
PfzFFiTLrQjGYuuzy65mm75y3DoPoqnhhrm+dTTtpt3Z9s4pwTm5Pf77YCrH7c8DPesnl4lW8WIm
1rwSXOZuzNpFMDviqP+5DY8OyLe//xjM378Il+LDE6akM7HEXv35iwBrExZtgIPUi0+6chlgCfBv
4C1dAaO2vfo0qY92l55AYDbECYgnADvqWcrpPKd1enIZytBXCPsdh0B4FUiikmh0j22binUUaf8f
DmIq5l+eMZesXU5hQbHrWr++3nkSFkq29L8LprYSEVw+M7zUira2F/uvA4IWSLLFDbbUH3//YZHo
8fvP5kcCv+K8hOPx58/KySBv40VHBBV1/l7FA+KRWRkhkpoue+Il8zAJYgf+/qfKv3jLksLD8aVk
oQr7l6+oDeRIakS4/FhDrelSd7G3C0u4gqMPT6dwanGp8wy30uRv006BzEULe0bNvvJq4KYqa2Dd
2dG8GRt4d9xHHptzj1/tH05j8/ezw5U80ha3CU5jy/7l7GjzJmzHks9Hg+H7gM8JDhKxpdk5z7Gi
PVrY8JbHrLmPjbZbD4oRfm30+66v6OoKetNrM8Ohk0bzR+lUyXXsiB3oksaA0BS0j2Ie59Wo03/4
fP/iWwXPaJn07Uli/G0rqiQSvjxAwqQyke7CCMA1CKJr04Lrrc1MH+Z08P6p5vqtYnAE1b5PzcV2
bfLbPy+lzo3nGKYfOGVIqutEvnVMWAASjve+BuDoue46cwtJE9Rbw9VKiCjITgGeVVwPhEnkXnrX
ivgRCugHzEuM2S1uwyx4VWhGVm2Ff51mXh1jO4Vb9zP34B+eQ4dF/+vj4JhS+Iqi0V7C8txfHoeY
r6dFjQWQ0KJuJEvivh6R4XiRsevmmPPe0wiDtd6nKjKvPTj7yQIUCN9yDJtNOFfmBsOCUFm+tRbH
mgNyB3OpH2573IKbagouGnj0Wsts3pGjeFe2KkaU5VUb2rn5jqnX/TxzjbV7HH6F9FEPhsde5umu
sYxPGyVqLtFeO6h25gK2tN8+5KbtPTQWHXGAK3gJAdbnxwLvWyLxvjYB/khCCtqtCRxwPSMQMbJt
lc/tubOhKjjo1fccHCt05je0S5uz7F577B/bvrDMbdT73gaBoFpXzNaYQsy0VqGXonnOa8uk7aM/
G1zMRYO6FSwsd67QrbYtdCxnoCpx4/yWgbfV+LDvfOM8lMYlr569oGke77nKldtiKPMtT327Hhr8
IR7GKzHO2VEtCRgeN/MNhLoQSC8qSMG4GzX4SQTJQWNL2TCzok08OK9AZI0tkz57FbtbfAv5MeXH
1kk4nq1Z3o2GVT7m6/Q6INe8d4PYXYcKqJZhNi9K9EBWJqeBRGLswNvtkHvdFbELw1wWxQpOA8B9
y8DTIstTX2TjOu7uGwclEMRl5Bt10O0DpkHIz0S3ZXSH8L6EKSn9jFsjYAHDH1/ibPoY9dhD4e0A
CebxwFfLLuu+10iq6zE1t2MCF2lC8ODpnHH+aKtdc5r9pDpjcLwZU8R6YT+uHFgoNNMKczvlxrdk
GC9BW4xkmaTT1Svkuq6mjyY3o40hhzU4aBdFYUxHVaNUSOdVmyXRpouNct0SMAquAUrdjD8ZB8xo
BvrYjNFt5wlAXAmVOTUhzRbKmlVTNx76teNcC2QtFYSHWetzFCU4tOtXElNGXGn+984hDGMsgbuo
rEz2rP9ug9axXHckF5Bvg27BW2lfffqp95ARSoMfDY/HGWYaHetkui/qXuL/5y9oF/p4axcrVDsf
urRX9hgMp5mIGnvKN5GZpBB8cS5g3MQCnFovFaiHVd0FgFTpxJusveNg2zSHNyMkaAR6drMDc462
V9nLZbU52KBiQgtxvwaxv0Em+S2M+ex9nmSsTmkPgd7Bvix81HN82oC2aIfin9paHX8NUkx/PY0G
mPYx/5ZN1cEPY1yGzBX3dtedSpOn3OResjPmBANy2qOdbuloV3kDkLJOEAa32XCIuvuhjs5Ns8Rj
TDLbdlu70eahatp9BXlwX7rJY5fNkLZ0pjbpMTNpUxlJCc52zBC+QuGeTA8R/ugAaS4Zj6Zaod4a
fPQRIFKBeTLkl8P3DEHuCjILwp2t5PIPlQQVc8JKG7EepF3grVynWOQqdnZis8d+CZBsgVxYuGjA
4dS9sa0dCaPZF48qFzYFiiEReeN/yDRTPSMbnrT1LWh9FJfOd3qFWHk98YTrwlintqdXSZY4UCwD
puTY5PqUbyYo6seEDWYPG0McvflNyHFxH+cfzgIYL6HV2L41bjLUCfGiDvCsJthSbD7pfNJnJH2A
IqRgjcpkG0xHQqGCS2xUO59WDuIkBTSX6e/ahLe6jSwkoJkImHfJ9rtPB6LMIAwDk4Fel0MlTk5d
lD6ZxRFZ/FumgmGV9y6odryKoAiQuxjIGzEF6MhKmTi6zRbYUrWJauQUrZV+CZJ2FetSvdaK3xgs
3Iw5OYlriEiL9lu77BQFj+cctsdkRLljjEOyoQqxt9FUvk8lYp+oHHDEt4xBmi7b6WH+qvUPhGuL
XTCa1lUDwIHEkOhuaow72NTeqhIAUSqfqZU7GrDnqgMSHOsOVka1jlMOENMX06XWJkIN/B1c7sdV
a8cd50L0AAvoEuSejwbCfm3jyb3l+2UfnMfNqGlLunbyKoZckh/xlraNc1+SWEXsBZItA98nwFi1
gqLEfKsXL7NJXpUpIcJY/QwNw0BZnj4Yjg72sabfMhvJo2jREnsi/ZpF+bTzaGdW+lY/UY1+Zq7X
3I8Ye9ugPjR2JHduX8EA7yDbF/XMckpxAoQZZq8ir+uVpAfEjQJXc1rAqHVmXHbhaGUMxyF4NFb6
0tv3yh8xj4lswwz3CP+7OdZAm/uuhCrv65FRHFMLpiCPI7yCtVsR+hGj7ttmXfhNKyKnjD7rkPx/
tY0c82QDGRmJe4dtlsE64IPCRpEUQ+/Lby0nQWHSpd8tv1T39PdoKhoOMLHovVyWRtUhGJY5+JdO
2G86JC9HmRGGne7SgcfaKTu84ag8Ahpbla0Vru0hfNWyjhmjKHAcGKlsK79mzmBffNd757piYzdP
6k01Dqe0bnBv2OKGbSp7aAZsHSavqy7zNYCcS5kZLxqxJJftY0lPnP8MmRbI7TbxrQP0hwMT0Hld
W8O6TQYD3tborMqImrforUNelhGux+IqUzvbOagfsFw6l6QLir2s6aHOhbtXIWicGlSkT702KqwZ
WeQqRL3xSztVBhYB/j17xbvEVmlKHB6aKAJtgx+q8/ccudyxLQDUpNWCnETdXLabOC+3CervLQTP
msm19LbWHJHagNYesk9zG2JOZZlP5t6qEHxbjvkN8fKMotHHgD257sGkVcyDbD6T4cMon0fpEqWk
LrnLGhWTiZS3eDeNH2nbe+usQSuSTr3aDkzoNmOdNvR+vQcK1OssA87VFvHr4pTwl1eZdnZ2b0DH
UupSRqZ648RLt3lPQFhc9ZvBZW5rOVxiKAUhmOPM63L+LJ2+bakGHNrgNLl9uOenAeDuR90Xjzm3
mZXwOjTxHfZR9qxwG56KMn3NlXz8GfFCvlIY7ihHmIMe6h5gjhl/RpZ5sFPjPWyeR2HDlVCHqQSQ
yixdbjL8fVkaemubXXtl2phcg02rgYOhW0QRRZt4q0O2eZGcHWGKNZFObHfj2g7d4EEKkniIKpiQ
Gh+qkRVMiJC+M6vkKY9Z/wg3e/BQw6JVR9dNTeLrpFh30pwOZm2hApfht1YhN1FxdoAyBaObUeXk
BRfqNBzpmdo6TXlV4fDW152kt5Qew7rqNn1BbVrb4Xrs+U6bdtiJyKHuhE5XzS+dNR0GtDorObY/
Omv+8GONnodq0x4U8TaAeZNkQQQl2xGbN8cY03813IFdsy5GCfi+dG/9CjeMPejHuhMHr0xxg4kA
gzMWXKPy1Qu3xCcTe3fSYScsFSkCk3D2w7yN3fQt81EaZrnKV0jWrmo095lwu6vbBG/28kikpiSx
Zc73eLxR2NukOCVme9d3WYhZ1XnISb56SLzi2VpICzl1h2mKuyFeNKA28L/aA1pTztRJq6qm0B7K
6MAma2yLRE0PZI/0uykCOjEVd5nX+McYZ8UGUElwAt2Be0PvY6k22aTaR4MgvSYyGmhrNmI6K/a3
KjbekgRnUyEPgHkEVeacXpzaCUDHs8vRhVzHIvvRcV8fU3T3XCALXCDQKFDqIPzmCl08Snx2RVvu
6juavhC7IyPcTrLdDfxvFDWmNWN+GizrY5TGrYphXMka2HJ3DFTl4SABCWuzzcum/RFWa0fEnw27
tWhu8sTmWkM9aHbWntQ+hATiksjhwK3kzvKQ91ZPdkwYiwMpN22iPTkUK7x85yGTX+mJLRXaOzAk
uClfVO/eTwm1T58fTZN2DvJgKnhlPEyRvirEvp4gumZySiylcr4pbdPf+3kPnCnB/Jg791Q60X1F
XdWJXJ5wtrxwKUlA0uwMrlJouYmkgYN96pU/n/tMIhUDRuP4yVLQF/tBN1/ruCJHqcOLniBfpxX+
NNin1E7xkqVOtlFNbDw1OeDIxmZVBZ6J6GQGiswrLYo5PPo8072pN0OHgMCzA15vULzAiUGaZj5o
U15yTCV5hJvZlCvydNYFRhxdqPuikeEm8bxkbRHGcsil3HR07Dij3xi2orTolnQFWz8P/cZ0ohKh
fRlsusol4s/6RBb5IcSIX0oESEJiNa4LAzSGn1+5+aCyq/xqwaDeZza6LRH129nyIOPkZFcEzzwZ
0HYd8RYBp7GAIySm+WrxyWZUYhppzzoJ4mcoyDeD0UZbEd01lP70v4uDzq1h70zrMHzhbjnV1dcO
hXlEKmDbwgLvahJGWqs6kU+InAedCVYyRNbR/CX1rRdMTteqdM1VjhyRjdSGlqdObl1JMsBcxF+W
RDHCBbiErZAJ7sS5bBpOy9sogr8Dd1nT3Izq/VwB760XqHhmLqqrVJwMiIakF0q6FcaXhkkMkLy5
Do9dL54CNN6FHHwsUxm4ThP4BcLEjVHMXybT71deFuO08B9Kle0nCW7B0+Ul43Z34szdWWaDVzlP
uKEbWHdzij4Hc7Po8ef7ZfpeNcabnFHhZq31GRuQxxRrh30uKKyXxNffXIPPlfP6ZnIrCt8Od9oY
cvVY1FFG4hOYgui1Mww6oH4E9+LRdM3mwBX8USVEpWUZyVoamFGn+GrcMBrXwO/LNcz8bZg14ghq
/GFq2veov3J0Oz3iVisIwmNZjF/NWNIGihFt6sKHZGYAl8qJkNBfieip0CLia+9VgBE9aRFPNfWR
OMyHKjO5xlHqlwdSaL0tt04+vGQ4uOE50A1DuXAhzrV4IV0poTVGD15CQyk03ceJmfLBiZg+TC5x
q1UTgeBmk8lQdGHTGPWLtajbM6wLu6UVQxAnGRl2OoPewEpeTYmxYdcU3JTsmb+fhB5ST6Y4yzaa
xEVSpvr7xDEBfySJC54eNIU28V6Amk5WxCIA+s4DtqJg6Zkb/R0cAW1reMdZNJ8DXLPw6FWP1LDp
t9B0oY/6HowUsz82sL8N2svMi6Ov8E0+g5pqyQrEbTdYLFP9Uo+4H6n4l/AmfvGBEG7s1P0skmpr
PMx0dfdlgOiwoqvReWiWAbUOKwd5INZlMGwDpoIx7bAD9CddON2+agtIPd0msaeCUkmmZwHPBtoB
y8jIUYISLxjAAyx+pLIeT9pxNiHIvxVOXHc7auvNipkCz3DRqzT4UtGCRwbISTMkmBl0eiX2DqgE
cs0NNdyhFfjduj7tdl7euidEyTs3G/yj6oZr0pF4Mah1XMYOtwgEk6ozHQJUmzsLg2douHJHLCZG
bMN8iRL0lUYJqKobDBIAv3s1st4KsgBBOmA4rB5lcp2RmmG4+sJI8dUYa38jrKjceHb44FWW90Ta
5yawGapl9cdks7ci6IrXQUwmRtPkGx+d+KEYkRF2NXjzxDhWSw8pb4erzpATG3gNUazCSKoRSMU9
5kHQJ5bx0ORiU7Gzn9IBgDxeDCBH9Xc/pNnXucFXhea6T03svqnzPW/QLAw5b6uLw/sqDr+koxeR
hLVsZiMHVeYmYtuM3Vcj6NiI5HFypv08GmwDwRcQCdeuSPdI2s/Msj6oaUK8MMmXMq/ObZby7UDl
M5R+8SSTSW1Xl+ErA2WuvzbxUbgAtjhWcBs5WK7TqjTXI5uU6xf5BkHlMfbKD3oGx7DN6aO42bhB
Z8IhahBCVcF729aVh9Df5gMBabCLbCYEaedR77EpTiZEzqCgTY7mgYteCecvnJHTpIQlztlWJdyE
7TI/TtVyd6hpkUJI2ElCgdF3Y/VxbJDvA0ioZG7MXcWdwxfuPpdsWHok9VdbwOWKYIY2WsMgo/uX
2kZ2EJMiJZaKtA8Aqs4haz+xITbOGM6EMrZuLh8x/eO1h0XB9LSr10JQ8BEb8mVw9Y/WsV7oj+xb
2/zqm6CRLN9pyYXm8emBdDAc9TlPsu9p2O89h8adC+lqPSzKZyypq8bUaLisT/bURW/Hl4Zax7wV
3FjTSfioLeGuZtWXbiju85x5LcvD9xG14jHCfpnbD2bEO9FNc8wDjOpgNqI8+DSgEZJqgDjdhhNd
Gzgdtdme8smj0AmpcgR9i1Rh8gH0hq6kdglJael2Ld9HZXXMSV1nO47dwyArvfdl9aSMKEdiaYXn
Ho5kXWJTSYIWWpHVneHfgRrBXrWGGEcLIjJunfEamS5NpDTLtjGA56HLAfa1eC3siQJmmFyfpcbC
bIfmWMCTWQ1NRhg1bR7DfxhxkFVT8WB4Lprv6K3Otb7AdN06bbU3xwxlYEVyAWjPU4ao109IiHki
GYmfN1v3roQQR6d/LuzimJHzicAnXwdEFx+RtG/qUR0jRSpRENav3CljyLb4Ydqqfq5qtYoGZM+J
bq9zYHwo4C5INSGMtcR2iCGuV3ETFCsoVzXpzPhqXOD6jT7QE6+4j7fPFbex0h6ak1uQku3D3HJz
PJ2VKeifVGAK+hff8sWpJigiDIsNAHCaPZ04Zi1oG9cP9qnAPGha6Bm8IL4yjknWheaZSsl1bcv2
RdX6u2njYHGUAVxrcVYBTASQNEQXBVFxlvrGyJrHggwuw0ffFM/Pyi6uvpny9cNWuZmLplrDv9W7
YZBEEFlYJRHRqiyY6dY5PjBRFAuFU37LIYoc8L7uXHjRazRThE6BZKqSjS2AImCfyi/dSKkn6Ovm
skc4Q/bEnAMMxYvR7KE3XZwlXqISMFpnTF18Qbs0n2/bfOlI+sa3lloBCGXDzKZApdylw7rsl4IJ
o/gq9VPO4qp/FdcgJdDZBv7BrYyuAKGNkPzGjmjm+GzUyW07wzzXAxsRl3IG/P7CA12crk33YCS0
euwKvXKQcvXOcKxYEbPRBBOsoFJYaU3iHBCfZ3pZw4oIomkvBL6Xfs6+GcQUrKq8vTcsxm+FCYcO
fxyS5sRCh3vLo0idROi2Yv16Q+vtQcVlW6shZir6mLL5e8E3AHUJX0rl0amNrAjeuj0e4bjti2F+
cguDdhBGNSsgojftWRVmiMMD4zNXOO4FbRvE+0K8m0E+0xOUAY9TfKaNSY1EhhLjhHhjTLj4OkW/
dSz7B5Jud2L4mcU1etup8Es6sPhQAg2ljaCcfZLSTXSHOd3HDlwCg4k7ApzmStui2BNR8wGWLITv
M5/AvrM/u1a1HskN3UrH+87Fit3aUtc6jY197I/fGVNnj1OI3Blj6LopY44AkksZpNjmF7Lqph6A
eptipE2AZtDN9cBjlw+Qufhv0vSE2eXRbt1vHCJ0Eno9nV0TV/ZQP/eeB43MBJvPSIVeWsZU6XNh
FoHYebFIBzE0poo6/t4Yxlc1Dc3aCABIOM0Zw163D3kbfJConqzWnnfaQw7DOVexNXP1LnMaf4VN
ukkgaXSF4FtIw457hoxdiMO6IDrY7q3sLBHKj+bobBGAvONd5FIZXkeHFTcsuvWIQCA1BTy/U3bT
SWRAJNFyoD843EXgfQJJb5/muN/hQvFP7Gp7I9I/wkE/pNUyQ8+5BnqBKZl4NJ81FFfoAdUOOPRz
VLWnitQy0N6ANE0gex4yqEDP39Ppxq0z2PNpx9GXyX4VimwbOuXL4h8nPOmTDNiEV11RF4QcfBrZ
4UaCblqPhMKX7bp3GVkQprcI9y2U2h1VZs6OxFHd9sBI/PxzbghJCFCJT3QjgjJemqFk5XXJXanq
cqe0sc9nlOiwxOnmKtp9bWFfiATZEV8E1ajP/Y2seOn5+NK3FQPEVofQ1/6LvfPabR3YtuwXEWAx
81U52ZItp+0Xwt6BObOqSH79HfRB4zb6Dxo4L4Jl7yBLZFWtteYcE30YEdsIcWW/M5W/JT7mT2E0
b2XUHMgPjV+8MT7ZpF8ex/CP3zb8HtELrZ07A/+FbySeI+l8SGJwtg3vAd3G08R16/J5ZRPS+6wy
YZdo+9EcP32f0CBPGM5Kh4Db1TYsXF75+FUxKBadCY3CIDtZDnscZ79J0KUepnffBM7bYLmPVjR7
JwYZx4i7AT8QQscc84ufxZe0K/ELLEdVrJi4NQcWjLK/5on+F9gsUrUh+k2kB/LxoF5WEfMQ9T50
3N8ewhidJC9JILk5eFyDfgkIkhc0aQJKJh/WByCGfoPJON+wtoTw2jRk3rKLNyHZKaNHqxNmU+i1
ZJsGbcZUQu/IfyfP1iWess2Ce+N1NFpCvYWxK9eZKAp4UG1Irp5vbnRsP5vTYF00+1mTsF+2ujK3
btm/R3urTz7hYOm9kw6c/3Kld1maTOs+Ku/tSM63Q7uLGF/aECOQOc9t3uzcL4l2KtkCagNbpOET
jP1t4RFfOQ2LjTGhvyjkuKdUJJi7LQHLZAzzUT5xfXpy54YYqCN6Vxxoultl9ZBSbHhanVe+03F1
wOHB4a9czOiCAnwd1X8KesaHnqYxDgfMwlbT7OaBIYsBniulJZ7VXHqDoa6+h0UF6ipJD4ieKRuw
9qjK+vI50m2csmPDDTmusLi1NEPUh6tZ85VvLAzC7A9mebF2G61XfVOe6QVxVOwCNmSK4xlW2pqx
3JGs73ND/CrJTSkvReMwjSVJkSZu8iLPyfzE5bgVranWdoCLOwl+T31xRMldr6qMUojwiyTOSCkA
yuQWeKrqmWbxoJFeFMA9Z0KqghLTatQ7/7RjWduiaPlb3sEiFVOS5brtErpWGTgPyllJTbuyYG4C
wSd1kr+mQQxQP7i4dVZN3TPA6addmxsnAqToXQDznorsFAiaWb6dX1kOMFS7/tqsl5x6n6uyRxrg
L6lV2Poz3EluHEIXMN6dfvjt0m2mSRDOjDiNj5iypAyCN2lE16CKJBooE7wj2azIIDlRWaHYtmPs
rYtGMi8KUTvU/nBJ2G5TAwY8deUZpiP8Va6VkBP+mvcUyEq2gRn9mxjouaKHpac/YmAV6SwKh3HE
wFhR2nZEmTDLfrCKWONPLyAezu1HPcu3KLPPQZf+y0K86hNWKAkkwwtbfWzrXKyNttroEToicIm7
jrp67ScRVVvqY+OGvK6gkjGN5Izik/YdPozkEa0tzzxx06UYxjNul7ogpjLrgQEXT3ZnXUd64ytT
v0VOPJJohC0Tph4HAXiI4CTDLW3QcB/0JOyN9W/PzU4IArjVff+Soe6h8TTtZTDcFQfPqmAXn4m3
3tL4+PVFciWs0NHZB/niJGoUWn4ze0nr6Gny2q+0g1ubRT8ojBCiQoKDy3AsDPxUzIj8qZuqERRS
kjsbgmQ+3KlcSJ3Bb1VRjLuxOo4q/APNf+OK/r3rI7EtUuejYRXZWgNrUtRG1zayNhlldCyeiqIL
cN8BTRSkbxXqwLk4Tov3qAcBEtT/Omp/CFUvZjkjHcyqV1MRvZ3ifjSF90KY4QcyuVOjrJB4ahbm
qqfBrvAmEU8xPk34iyzch4dc0qojK+CBbJ2Val8gXsgVM1608zlmBd5OeFNQ0Zwnmlwgf2M8VdMS
xhoAU4isCXAQrJo8kH8HzLngnsJnK6NrZhflUUiVI7MY9nPMHa6N8p5Z3V/AzeaGCcG28519Qgrn
uu9NwiJyLjdYN2xh5SHsvQ5EFhY4gsfZoqGGh6SO+xNmJa5UDzr2l5tb5RaA9VkU5GViXMbZNpH9
mg9PKqqBzfBZ7YwIhnQNo6KffkobuCp1NLHsOGvf7pxlFIdoYOruwnxu8+LTrbrD0FevfZlvqDps
luPojLGbbI6O9y9IOXt0NV2dZSa1ksIPj02p3nxmArSKSjhIlWY5pBwYkSyCRlJQbqv0pQaCapYT
MsjqKYLpthKi/fIIdGV0ikDNdYl7SW1CPWoytLUF9j35oxh1YLHkGFXC6ZXNPfPUtlkiKkoKgYgK
wBDPXeQfMnq9nDQ8jn0j48LAvCjKPHdi15AGPsbKUnBl8KagOKE5OBW3uX9qRiogz39wq/KGDg5V
D6koDunI1AD7RPr7MDHbLdb8w2wyK5k4cFURDKymp2KkbxU6Bf03n3i4wj5Wrf8pBfVZJ+Yv11+y
E38HIZ2qRoD76fPpgjxm3FB1xuSG088ujOk17ibyahgctiq8yAg+iF40r45RPuajf7bj+p71zPND
mg6rIcofXNolgMTSE9m5lAuNXexqpraZDb8U025m89JqRawTnsCNwf9HquzZUfE+d+ivuX37plKv
w9fKdmaCWmaD+G/Gzn8zdlbmfzN2/pux89+Mnf9m7Px/lbHT+sXVx6ezhspogsGahg2J1Z11Q/kJ
kKw14TTl+PSvI0fiE6To4eQ2ShEqGFyxGiw919TeZC49TpcUoYy0Mh1dgQWiA28DspALgDVzIR+q
cVgSytG7OOWq8sN9nUw1gvsKK59zgHzxYELPu8q5PQC8ehok5ECd2/nJ7LqdGGaCXTrznC5B0SDu
qN3a6FQ2o7+JUubqUGBt2l40FMjpRe0Y3rPoc5zy4VSSbt8dzTR+aYfw2Sb2jSCGkP4qY49Ozod2
jlELTC40pPLcWBCN0F9N2XQNHIIWon7a48lrj6FB32zI3feS5j9xrzWaO3ISDm24jB2QAJaB3JZN
ar8Kq0Wl4lfJv7zZOZ78oG0J/xFLwlmPHNWULv/pkMRG8lswpqA7AaZEcmU1tLdubK2DMNJd5aMm
JeAIXQpHqw3xjWBA6NE2JDsyL0OYHLrR73EmT3Eqk1sNyHVX4gg+yGnv887+DTrxHHQkWURz/ywY
+j5Lm7SdwIEP/PPUNjy94HCopKLaIOnCROxdx3zUOe7QpozMm+N7/QNkvL3uG3GTy8N/vm8Dz/Pl
dO7sAFuOo0D2hI28QBc9xHNd0Roek7vbhsk9HMhCLD0r3be+7x44QSVi5VswARtYizg0p3DnLk/9
EWC6oej+EfJlWMRZgTgIwvyhm8nA/XkYfJpFgRPT9mYQdGnkK7A6jr1x0l/HNB3RCtrNMxr0xtF4
JcYgPhtRML9hRfuqrSp6/HlWIN5TURk/6cFcD4stJo/0FfmS85jSK3kJdJOTjSa9/c8PUyeujpn7
YFVOyKG2c++DN9d3CWNkeRI3hnMv2/yRaIoN2fHWs21H4tlsFkgbWDFTJMUx6utxnZS9s6/QZyBW
dcdbdy87pqE6nVbJAKwXF1P1izb4i9ItBIsmCnfSYG7JtDVZWwLAvcLjRJd0Mb0jV8ugGE8AbwGu
nvtlpvnzkMNDO/M995jB1vpxZIJuWRKNefh5+vNQSufB9ElR4EJagpartVe64Skc8DKvfsxjbWsw
hvaj37Buuyfrl+e5+ZOMwu7JDcJwn2lsX9avyTKv80ArFT3/B8Gk8O+zluyGJE8/UpN0xmBQ6DT6
5DaRzrjl9+53nqsLAjGYF9pJ860rJ39scXa89qL7lsszqKXhZvRCyNqzpmr2k7eSucJZ1UGEnDzw
ntBrLz/5eWj73jkXhXxHnfvHRMX2MkmaNCLw7Le2SKvNwOjvVjS633u9+RrFc7FWgUnp1XX1zqEp
sDQt3uogRmOGiW5NvHELFmur5zm8VjQUrnQPnKtz9UUdXjHLkSwC5oxeBoE/uLvss5d09nn05B8w
SbSQXRoXgJ5e0imBfOl3NdEgoFMhXJ1BisNhQZ05JcnOZzj6/PPQ5/WpGht61GYxPI89odUWSP4y
Glw8XIbzC6Y/TsDpE5Ogsavwsv7n2zkZij6KMdcwnzpRWLd0ohkVjnO1ViiiN3PIPYU+i9yaJWZo
xogBccnvXoPah72Uu8MbES+IF4ApEXe3Rj0eX9qqzD/C6AQaKDuadVu8ZU3VHRXGmWdjToGLISad
S4OBij82x8LTuzZ0s2fDj/xdIu2REWFDQiNDUvYEpDRoQvU6T/p34VbhP/q0HYFEdIBKtgDhq/MS
vbfCPEROau7pa956f2lWOJvQ6UEAQ5dEScCdhr3avdM8KRwh735WNte6GXdkVIozqSaM+X6+/Hmw
cwcz+lRgesjycD9G76S3Wneq/OTVGgNs3mZ0rQFX7spBq20R4F7WGhKNU12TRP9xyPE9B+TTbv1+
KE9NPfw2TWY9eU8CI5gB27pM8qUMPbl4VIjL9Id2Z3X1dHK0m12scdiXvnPr2VFv+ejZe/69/uBI
Le8oA1cGQJjCCWPA5DzkE7S+n6+qWv+pIRofvJ7UNj9v02+8WehKWVufSzsTJzWMPQGYdnwr6CAy
Hf8iJcj/Y4ZwZKG5FHcPWSIRTKba44jNDj/rsOUH5SnGNbbqzMLZVZi/t0YaP8adcp9xe8Y3FPx/
R8QrjzoZwm0cJjsDAR+4VFZoM1QeChB/zwC43BvEhq/TUaF4rc1o/7M46GVVmDUfIqP3nUCR45o0
2HFndE++2xErNob9CVwA+lIIQlblImIKcZbXdZp+RGaSghxr9d7wgGMDqvnlFjXB571FRGoz9ee4
bPqzvXyVtCnRRyK/xZT7zKqbX76fDHvk9s4OHKyEywdFJA+YI8pBm+gV7fL558H2nXcQyTRhlm/h
I+J2jpNNxtL3nz+Ai2HeB8bvPrKZpLJrQxTb68Hvr05U9FcvNQJC6py/0H5ORgkhneBkxtZp+joQ
EQ0DQT13RjxCfvD7s4EFfxN02cjpgMaQbkz72wQyipZJ/HFjBPRVmiNib53x5uTN/KgmJjNmWH+6
8LU2YTGqbZs5/worLDawW71w7Y6oOyIQ5ZvR7zzseOgbuyaiw87QbkdqTU8v135sTGU+VMuDldOr
Im+PLx0NOg2Lnv2fp2FJPAlzTQ9RBowUUs4SRtpVcVLuYrrym2dMaXAWOWDtDZsE2aojzPiH2gES
KrlbCKFXgR0yfltMyWqy0vPPH1HSLy6ph0qFy6H23umdvteB1X/XQf1Sg3tlCPDg2TK5204rDrZP
AFfoA36yERptZ5euzs8qh2YCPUW3Cxt0zE3ybA1VcbCR0xzSLlxwDbDE/P6mE7C6NMr1wDBZ95f/
fKlHtcvFaOOJTNCfyVy8lf4kDnPSjxtRk3spImFsqxJNMURv8VYYASst62Zuc8SqzHwf9v4zg4kM
FxizQzBHxXtPCDqNfUbHqQuYT1nefYK28Ij67yGMumbPeu2sYyuXN5f0I0024VkN+lAolxiDGl6e
bf4ys04+3gZujEePPQf0H1TnwSJPYe7HdbuwyxO9ZCq5JEkmxIj64fgGfLY65AUGa2EVrwhCDG3c
MmNyVlU1zbRiJWo/Ql23doVNO+T2u0kp3ozepb87MMGefIlEpicxomSkrwVH4lpbfx3My9vEs80z
anjzXDDu6IVTPipjLIlw5GSSQ9G3RvR2nuGJfR3L9PLzYBkkuSXpuM9YYhjuRP1uUtmHKDp2ObRw
dG/p+3N+hHLX0Fg3mVUaibMtsD6tWZr+EkPZ72edEr2Zs4G47nW2W6bPxP41CtxvX4BC7hZ1ugWR
5GkKqr1t6gfOq+Pe9vQ2Q5v8AOeMj451zkadq6XIXrt8OBAkJ34VMRBQw/TR4THm9Ue0iDodoi0W
8OYBj4B5rMfGPQRz0z+2iqh1t5jyl0QzEigK4T5WEp2tYYzvFfHD35Vj/eeL5TtGTRM0jbFqYOwT
uxkN4AF1V/hSJOOzxH6GWB2t5DBrWHsWzjxfkZjUl5b1Gnr8Dm0e3RHJ76aPzm2ajyatxLlXaFg8
WPofo2MeFXZRYiVQordVoB+6zH+XMaMXqoDxgfPtuJ/TTkIGI/msFMtNPBTufRQjO6Q4OW5vPBPT
8eZgGyOl1b/bZLGhS2MWUYq2uWHT+9Vn9D5TFb8MnjVcmwEfHFfh/ecBt8qTzg3nDK8pQF8YI8j+
fw6PPyfIn+8hmfQRHPxtlWiecHPiRoSq/zsnGtDLSfgaOj3sbBLCtOemb8miLA4F7zKbCDjWQfj2
LrGATnhLAaBYLh5zc/i2BOjfcEEW/DxEE3P2KRwJ7bFh8U2dt8vId8JZ17o3AwLPNqytsxCEBHST
T1SVl3XrikRI5kvlcJiWJUsYlXxg/XMxMJwSc7hoqahDmKM9JnEiHkI0OhHcmM9s7g9Jx8eyZebS
H4q+mjYpAvTPVoijVwAtL/tsPlYy/a7c+sHK2IVNpcTVCgyG1wkhwdkwPeKBDffTCLF/rCxzW3hy
In8IRD/i3ZigQU6WjZGM1wzoATeb5j+W2HA99PE3IA/DY6B7cgMEJ8ES2dFxMMFjWnIaKIQw+Uwd
IRnzAkPKuf6USJxDaaCc7Wuzfhi6tn5w23ZnOu10+nkmcnkKzSJ/mNo7bjH/lkkrejJ84z4i3rbS
0GcGMDNIdDNx68ok3hJ2Qszl8vTne6Fiy9BqMSVPC2+raKB3y2zgS8qVr8aaqr3j+SgLlofa8+qT
5hUkSQDjergaScvhDjXGeZKDQPXkCrSswXgOGwawLeysDThJ+4hmiGu/icDMN3Kq3nl7mIfX02ea
JS53aVEdI6UZhnoMk7W3uMO82kUEO/gvmacvtWx4J3vLQk+hyC8ukAoB/oofUjPP9CoYkuTBh0BW
9jolBhR3hSkqxJom4R6CbJ7O8vp7Y1rcsbm0Nm6DQMiog/KSNs5pxHPHTDK4DLOXg96dYWOm/YiZ
ptLlde7PEc7JN7vF2l2o6bO3MXfFjTcdE3d0nsBpvKbYViEPzCFmZuk9vpdhiGhCuAweZ9fTD+Sy
P05Dil1dero45JH/F0VitSNewCI9q/9AiIRko1DZDhEb5aqC6+/2s0msT0Sip8Qq3gUFTlZhW8S9
uY+hjOe/TuEy/R7j9JF3ZWA83poHLLC3ynfiB5i14KUjUW1rdBm7xCv8c4vDhFZNOK/QPE2f9sC0
Ppxsec2ZSF19lT07WsqvmghWMeXNpysUG3kQOM+jU4AcKabpUkW0JqLAtfbxhIAlGRrCauCW7God
yuvPV9B51DUJ5xdsaPpUt7BCfS+DCbCse/1s6UvZkQaZQ6dNHXCFnvoXZzz76QX8fF9p090nCaBE
psYwqmvkTGbNXJprCNIHKp+qx6j3f35kaBVuTZApONt96+QgxPshoxjLCvPzlZ3aag+J4a1v4un8
vw+zav7vp33uUkRK6D3/+SMp6qgmbCGILr2Kn5f280q9ZjLWSYLY5ucHMuUwKMSUnXUbnSHIqk9h
s07lGKyePCdP97E3E3XSDdNFeh0jftw8KKCmp7mIxqdybjd1K5NrNKgmXc9fdTu0T7HFz0fb5a00
yvXPH3QT7XIFW3BcfCs/BUDo1nZyaxnUg43mIa18RHH/+7xEARh6xdXADP8lAh/vQtv1T0NIgvio
+gZlLgqsOZnJCqv+mMJ5SVLst4ptdJda+hg4zi90Mpj1HbQpIFn9deZgjSdUlMuZVTp081VrpemO
5sHR8Ox7Nj65cfwkrUS99Mb4mU4Fu0WESrDdxWxoD74bfjBuN/bJuB0a34HDncV7oEbBmqBKybh6
3QC+P5TFKF4mCyjlwAC5LR2UcWPhEd5aX6hvlqNYRlmWV/NRaN75wKk/dTXCjaLuOMQDWWym14nV
GA/fNUmgzxVhRmu8LUecI8F2XRoIqlHupPh4DHk2a06LYYAY2kzn6GLDFbuEY0e5XeaQ/3iGkOqA
4fYt8pGawA8hljbl4KqJpsy7+Nb0WMUbAQzfou+XtHI+NxjrSjMlDxNRpTlCYQDE22+dJri23gzt
poZc68/vgTsCFbX3uZV1J9ps/2yTgbZTDCQEDPEbbHLBmj9CZ5VoKP0h39jx2DL470ZKCm83OGOI
AQdcPQil9UA/jthW7hhiQYdux+kGKXqCt9xgoJ0VJ+IMalpgmLmSqr5JUZ6Tni5laZX9trHaQxXn
377sbyUuaSMLr7Hdvqc4hJ9MgkWGUD0ELrEJaiHMsoXhhzBqIqtIk0WSSCpUtOomHPvI0hWqLXPJ
3LMxKPXIgCzOUZseiuwlm91T5YNljREILsX62mwn/ULheIsh6y3dMwyHpr47tRHuOpFi5jFCcziM
nD7i8eJmqJiwoAbndGbHcg1aaV0xbOfOQd4nC/shT987kg7bOaAvYaJOa01326fmpYLQ+ty2PrlG
BkK6wDvTh75KcuZXtQj0KSjZznHJQHecnC1L93J12qsoGdQm8oYSqK8yt20t/rbu3nORko3khF7q
sjrObcVIG97V1jebW18iiTbi4SHqu991n34Z2BvXMtbVwU3cJdI1DhAsj+m677zvMUuXQOeu26pJ
d/jPMmuTpzsUwETbROXveA7PsoFJjWuRajSOsDUkyALKnKtxtoJDEPzz1PSXDZ6WgeX+bb5IBPsY
6ZLhhaL33k3eQ2ESS5ZHyKgwv7IbOTNmrTajJPZ4lcRFxNAzcArcJD48tPPlJ+jPCYWn3o5i5pAf
d+MaQVF0RLCyNVr5p5Vm8zRmPf/gNJ1Rfqw5JgWYAdqexMm5Py1XUGVkJ6Pt/KMsUG9Wyj133P6o
bWMX3IKeSrWqgwTvtgy8lWghaeZiQjOOKGRxKr8G2noac3OJGm5/qWrK1rYAOuIMkdyg0a03kdxB
hw4eYSfCtZceni4r3FmN+TscaGkMoMa3VGBQNXN1wHpf7uY438pOPCZ8kFujTLJ1AFQEtwU8Ben2
X3kLjhAZO5qX+b2z6n1PHK4mULtyiwM6wxCRUeNsQ1ndXe32xzKLH3PVQlRRxKH3jrEzfSKhZvqp
m6ZwWBfVXViRTdwy+Y7R+AFf7EwQ8F539REEONv/AMHeLFW3GjOMqZGAEhyi/jIJ3YJHYBhP8dEZ
knKfGqQ0tGqcgaUl/yLsUickU9VG9hiGA11tVWLax9xE3kHRtqVBZ+9iPcCTGLD1FvZLMs7GyQy8
nVV3KGgSS269kVAOy6TIT91dQ4SgUsbeG0sA4QNB7+kY3dpGRIvrx0X2xsSEavVxCl6MiFPxHdIG
jvWwx/kXvk1alqu4wusVkM/thfIzNCnP+vDseA4I9R4DcJ2jbEHyvIExTagJsQZNERPQFCfHQhfp
Vgi4E6PP8WPsQFIXNSka1YTC2w3dcxDpL0QzOepd56mxG/Kp4pBZ04ALwRpQRwWKxPQhuBadkW6L
sqdyxRYgkV8RYIlMym6zAxRlIh8yFkRUXggA8S1n1SFgGWPF4HRJyOmmKLkgfGoSbpIJ/8AUD6RD
uMR+FmDApdplQONjS76p0KYfaPDbOuQeGG39GOXa2QjfHXdWZVXwnVIcj0tLX9XMhorexumt8WJ6
xUCFrEwWgRKPNU4bF20lXjmJQsmL81OimvbC8O5jmNR5Im9xZwzNV8Aspq1Y65Y9kSRxXjBu0zXL
R4zET1M8/yrz7ClP8KHJOTA4E3wPjscApyFny2/kd6RRXpdTRRCPv0fGfbeD9OQYcblRLtEe03DC
aYqidKLzDCMkPIedfMlL/wPQOShR9dIQWElyr4uSqPAZEw3NUzDP1nY2mEapsvlXRMU2y4xomwtl
sdBtWmPCbdhhtKAldCgriAOzS7xDMy3DEcqcOvWvg/YV7snW3AU5ZAqReUAdLCFuLvLYlYNRZU71
JfCycee7Fi4GJ9uHtcAHy7JMcW+wK+H0jGOKgardWm1UnEX6Z7IJ3DBwdKjKCJ7Ja9jaEbaPejZ5
5t1KVt5NugRsh1CMSevC1I8vcze5E0I4DsxVSI3TIWolvdlZOyjqked39rbx4vciQUMbB6+pwal0
pHfGbRKNxyrmQ+E41o9MS+vE+OwKjpNZiDPYye2/xF8XxWOTjNFDduao663BiyP+hnrL9vfctx0V
bYpnoiTRKHARgcFqNWnIMAhAb54GbYsgmBitVLTHnGRA7kVBY5wgK2no99ptu/feql4K6dwTcs4u
3NIIyAwbz2h8TUoxL3j6s6xQMLvZhGJvGh4qp2weOI+6+BjD/mhgpzKwLaLVXYal37bOOHJA2AHc
ISOO/PV3Y87NUysw6A2ZgvkRE5WiKxqZRVVu8SyTnEdcxa32gu0g0Me71vgdpuI5H4ZH5fbiSCTE
ZwfrWOahffAT8endLbBoN38Mjy5/7dRQk7LziKcZufnGb90nI7dW40LQLxsQFenFauacIFyuqb5L
tzatM9Lv3MVRj70ykeYNNsuh+Rq8zriyGeO+dGEBJCRyRYKyoOk8kjPByE43kK7WBtkyK0X01gzE
I7e+c4IT3ZJS2f/mVvqj8o88GLptYQA4jjUABZjXjwUiTqxy6ywiP30KexzApNxuy5p8TjcnV8sv
NgJt88YJpMldOJIkRzNU6/AfKaNkheH975x+Wo9OtGCfGAcplxYtXsdwIy2JnabvL6kkvqPzpMIs
p/4pVoMzYaeysRUAAZPpu47Rsxuk3E1kftSDtZ8r865dlikvioIFBuRvU0zx+Pk5r9kBCWWdWNs5
/kyU2fbeQJgXeiOKZAhjKyKzd3VeOefGyb6EwfYJtmcmPXJ2zI/BAnOROdcoS95wRGc7d4HzmE6/
Sfr8wNJvAJFnKORgVjNcjF7TzilDcJJ1cKKJKTAG6rVTxN0unbwUC2lymkL21QFjxJri93czBxjq
OibMaWB9IRcURGvJqwn3HgMWrEMPAniht0HGLNKA6MK4/lkTFsjMcxIrTkcB7II0fA3JsA1eGg7H
iAKTL1W4SJkz9aaj4lCV9XgsavUZ9MO6g+YbM9JZU161vBA051HpHJH+lMQ5AMdDJv6rkb9AWi7G
SX5nf47oiCiL2A/4RJ3VrFwDcSfYtJl1mLi3Us3RUaXznXgwuPtp+JEFxr+hmkldSgPwM1Cvoyyy
Dk0W/Jq8nJKrfCZddFHRppi/8uLY2cVVhf0/mruvCasnZsQo2rXnrqmNS+uBniiaX8CyD8qdCVch
hIYWs1iXDScPc3xWzTzseiLgi7ScMD2me1jSYocFoMS+h+ozF+LNT7yvFKX/ElVF40O9yhk8aRPb
HZoEehsyTtzLjIg1bjosMF0B43iqvwobA6fG7q9hoDQJBO1XorDO1YQAeDJOQXU02oCYc7+28InU
75Mvnlo8Iwpt5Xkgnxr2nqDyYJAZTnO3slqXj5JAnYAqAbppNG+szxlyH3shouQg5zNKgodeVdfW
8LCyeM0rZ5hdZAxM3pDM04ezYBuMr5Cz9MLr+0InYD07qfqODRy8pr/pnNRmAWeFPBbK6wAmRP3G
XM7EltvYT34V/Ar68jvW/TUtB9r35RDta8NnhlGYn974x6SvnAnvPRPYX+0w+O7qZgN294dt9aJb
uWhl45dA6OGI25DhgcYSNpMx6+Co7BUlqlHapLNNdwAKK2C3t4i9dp0FoJH0YBOXE99dHMSrzAUk
KHJE1FQqzYBFZYrKbKNt7e5qDs2FD/XEidG5doqwyoIbcJ7wO0RViacww0kyYFxSMVE8avD/iTk4
TbK4y8bCytK75CqOZ0FXEQt0DCYOyDfgHe/inXm/dpJp0ypjkwOBQXVouJzxQ5S+Vo1p1amdnRIU
MTKv223sNlu85HcjwGGHvYzpe48hlt4sJzcTPoGw15y3oJbUKWlA9A69TOlNQHgxPpx7GUIdMSKs
rHo8Y13Z8On/SkP4M6PMvgzZ7qMYuqCPIY3BwitDwa1PVHKr8ChkzfxNhTusomjm73fFyaPRS+If
H8g6QKdv4L510y894DvJ01PSd59DS73iG723ZRn5DeEnWDUQ55o2eQyHCzf33pf1L0vi3GKKekuD
4iskI2YlCNj05LybO0TuzCq+y7E9xbm89I4k17pXD1AwOCNb7X02nK1j1GjHhXqPcaOspiz6l87j
IU9YmwKLiwWfMXRx0ueadx06D5HFgT0RDgvleJHKiXeO7pe1+bdPwKdqLrNxNztaRZZVcahHVD7m
z40OL4UdnWYFrNOV9Uvv+m9lj9hnJqGMqSS++2J49QAilLST0t+0xz2kSRbUJ6N+a0bKmtZ5NSR4
h6mmXWKZei9CAmRIJ9iDDmFkFA81ApgVcYsuL7x6TqZJb9gfTvDCt61zDDknxXy6GxMRw2Ea5jdR
dtXOZJ/Eu2eXTxPzOu78bdOqcjUtCwhkmIyjgrOyO5LNiQLOdg3Oeph2MNjMAmtd5b4aCc5PWmir
cCAyuGXFvkiwlnYF19A3OaVNLZ3JcvGEFVg7HxxjGFYcbbv1EC85NX5zG0OCp9pWfjWJ8U5XoN1F
9Wgyc7X/eP4Lin2AA5JPCeOF2C6rRbVEybVp3K0l3rnFRlU5hMk6/YF26hU90Z9FbxNDlNhVtgsa
z8jXka/iLecNC/EERsZu9N5mKV/QdwBM86sXX5SXIomucct+5JvfdvLPj3uS3Tua50mZPOaMgYGQ
fPwPe+exYzuSZdlfScSc2UajblTm4Grt6rqcEC6phVGT39az+rFafJVV1ZEBVBfQ0xiEAy/8uvsV
pNmxc/Zem+l1T+D0pZftCY7FI/kri6knYlc63E4Yjub+jPepVZg44wq/W4W7GG6tZEDpQp9jJufo
5JK7enRn4AGit9Bv3VF8mHZzHXA7TJxNYnrGGoFDYQA7JQlDY5HlEDYA/3y4Wk06YW4Rc2DpH1rE
aCZhzLyyRl6p15tftGHKhW/gIvLjatFmHBwd5jRcSsRc+UXPfkMFmmv3Yc4miEanWBscBxa6PoHy
jjAjdsuM2OtV2fsvUuBQCCoMM6Vjrf3Jy2+oGw9p3p07Ze60jNSL1Nu7Dr3zsn/NKnEj+yBeQT66
gLMgrGdc0Vm6mh7OuAiOCMflfF1aHVZHW6M21OEASjdj7QMdsqxthpQkx5m0vuTmS8JiXLsGVBiV
kkbUjpbaUmbKCfmJo1eXyAYp5gTtbkyp3qkhR7zMpbfUx7cZMWPY9KbtASUjxeN1CvIvjCo0R+MO
81mqU+Aw328AdJmwvijG0m9rst71tLlyqIPFQDor3NKTTzIVSytOHpvDH17dCkIIV71Gm5ZkdW4z
AW5prH3rknIoKphfAFgrdSAKraPRM3O2uPM8vB23qdB+pvw+gWC57U2HtIQ+op/acMortZjMsUs5
ug1NArtbKGskWS83bp0y/2RYUK6sLnwIkC8GgMlZhKJ1M4XkWpI/tK/hrMS181y1yVuJfm9koLnK
HHnWR4bNLSqb/hxh2e17QELwlbx1VYC+cZEpiSENtxF2bBBzECHH0qfiCa+1Z5lLkXMjFp1DNWPf
S2mRutpCaQjd6Cny8+TYFFa5IVuadPLeoZuobiLP7xZGkI3rZOKCTE372Ps4OkYAJLnSPpmAlvz6
HTHXu9xrwrOyMj4Sn/048vsVND0mNmO6JP1xPUzccxQM+8kLmCdpLjPDpH0WWRGcUFOBsKJ6gTSo
z7wfa5DmQjEqB4l+a6M8OFgFbxMx0KzibTTHqz9FdKTW4EzyRTHzepT3GlbIbjk40MoerG/FTH/h
sLsSleVtUBgtxSTKjVaSsmZPNDsnD2N5xzQJ4ITOQyvv3RSoI8jGhr2uMIuXJFlrEURL7Htr1nh4
OYhOUz+L4KCx1+PD2km92ylcSMvE8TFZi9PkyvscaAIJ4942RFPB03ZIVAyMbo4jWOTQGSBIUDQj
9mHps13zbNX9M4Ev9arNHLH0kd9yhKEXMEa0tpTrfSF6AgujqiOn0fyQFeOVxl9JT1SeQO++lvnI
eLval/rY3RaVduj1s+LeScn3XjaTgG0336516w0H0RprS2/Zb9rwKRAH32we+4Grv0rVfPVeQpk9
WSGYtKZ2KuTIAnZlQmwnHp9uoeNMWlN8PRVNL+DQjhvLnl4CU9JZsP1N11r3jh6g7SP9ostAgbqi
O0yaOGpudcm1zlp4gvlxPHLkEnSpo74mfJASe8TaTEBPeJvZ4sPvOFOzXB24BdCCmu1Zb4t7KWRx
yrpgx9k8W9ACuNFV/G4ZismY1sxYnDtBgTY/24ZG5yFBqrBuPNLBcEOtCgZyF/jHIeZm7aPKqW08
l9BD12PDjRZDpQPGgmVqjY+945Kpy8KLSm0ZQ4NZ1ZIir00DFmo7NldWa51tbe7BDgV9ZPtaPWpx
jvWaghh4dXYSLUogre241IJhXXkW090B5HngAD7JknQXp81m/q+qk0usXHlOMOmvpiRBe4xMBXO7
vEMc5i4LQsyISbCYP25AgK3z0BwoJbm3pcWgcqBpScuE9TQhp7dviIZ1NMhdquZw4icbzm5b9LQE
1mo/eVysCwnSk80mxn/nzEOE8Ji5rw0Rt/uqBvkFymchtQA6qANO3Ai9c5waIYNlPmlaohtirpul
sHMsn5ngnXNFfjeZhEML152oYPFzlyHNCCdQHLpb9OxFVhibjnwlf2ouY9Ew5BUlaLH6uYAtv/aj
WVqkHZrGOcphWAcVL1IIqz3EujYdVG2gL5Vb12mCO9fluKgiSqyYvf7dtIybIWg55HZ34KirfWi4
R22uegGjT5sOi/lCa/pbb4jS9VSbO6cx20vEpRUrOutdA8k7EOFeN/WfcUJeo1vdctBEw65angLR
0CSyoQl7dBpks0yK4MuubR8GHsgUk/t9VTTVB3IQmnMxA6zpaJqudWixUrtBfqt7xvMMlCbgydTZ
dQzTGZYN6chY/iy+bKdG33V18lS7gXihAiTT0PNvK1u2F47x/Sn3qMzTKnliqCvOiTu4B28GCJn9
g2GV7xmBj4eh+oJUYyENqG9gCDPtEGAvoyAMTmb7IlNdO5mhOgOMtrdxHTJVKEsWb5msRcIS7BFp
uXCm2iG5COlMDHd9fCk6hjdhTTxTjLJ3pZdM2XOjOOf3ommSfZ50q4aZDidbsEOoZqftMMpiLQjq
Yl1ZhgHBO/UAlAGK57FIq28j7/LV4PZkYnoFjkmIfmtXeNcI1kmtMvYgU6t2wsU5gapk7fVUdoTM
P5SRuY1Mx9uoIdp6tB3LsbBuUkgdD9xbgGPrl0pDyZzSMNUJdyQarPgeWPaloHVh6TqTwJ7zQau1
CCPzgfXVZ4ysAotJKKgBkLsfSaueys47G92HU4pLjdk5GFX2YoNu4zjWc341i445t5rejYDOghlt
QCqNS9l0A+2Q7iBhCB8T6yls7PhgBYW9VGBXlk0RrIhHhEpRxCkOUUAeI4yo8SgQ8m86t9TXUV2t
h5FlRIyBs9LD8M6K4wcw5Pa2shF6Dhgi0oaGphPgrVZV9Wz3dbji7aTuTMqjpmZta3ms49B86AO4
CCMtBpPAckLOfjRqOZtD3VpOp5rp0LaQzk1ReZc+oCGsdwQvR5057QGa0B8GbQN1IQBV1lTXoTGp
P4nV3vY33mTk+64oXvtUrHW9lxcszHIlfqEuLWq7DjxLPHgrlitQsLogbK3GWRJk6jbx2uIJSuVb
sNINwJkcgxDA0mQOyomdoX0MHZLhQ64oztkfdgB3qpkP1yFLZaiTpmPL8KwDOF82Tr+UhzkSUhEV
gGIFE0fDjB8VXnQTWRQOVqUHSzbv78R23nwV3yZ6kW9GhhFwVNVVp/OGyCFdwj3YB4IZGzUAxx5D
gnfx1hoVO32Z4cCAxK6ujj9DBUZsChAAoMvUSPLHldWMJq51wBaaTDaDWV3t9NtVvXlDX61FZhlN
KfsgAsBzL9xbhLMny4jUps6/SuFZm7qdpTQsJRll3oqoAgIOioJpSlrSB/Zv4755GwL9MbdsWpAc
fdPEOWnFOQgAmqqaeekQ0KqmHgIRyYyCtXFl1W9IVnCIo8Zf9X331QLzWcuMvOOIpmoYcnvJLnmc
SIGCkrf00/hEGZ3uVNF3oF+omIMx3TVtehPbrlhX5Sy1QlYC4rlNWFCMmneINOS5Oi43Io/3PXip
zKp93DH2tezbFfP9Nw4in0FLCTvVdrMRctxWtQJ9M8CbMJhbOI11GeoInMTwbM76xlp5n75dfJuz
2MIxoddW9EBEJTpaO7ApqH9+iql66KYcYzrtlTKFPw0Ph7Rn7wed/rAYWnda6OyOjtA2BRNH2zRv
iUwrhIq2lkmJ7pZvGdqqJSSnkptmzMp3dPKfSFY31QiKVPBiRaUTlpv3aCQ19zqY+mvWaV+6Mg+R
ZzXnbtjmZXDvOMOOR99onDpWuQ/SCjT1sEaney7hv3PVWGQJz0qfQNeuIGe85aQNG7fCpNJ3ZLmV
YoNF54QGBaMzAy407hmtMIjMHUoEo8l/sn5u+zRIBVzjx++Mr048VvDmOoYfG7sC7R3WnrnKe8ze
laZ/eQkCWuGizVcGOPJ0Ev2ePPTK+46ze3wJb4mR1rR3jkXPkNZNx3inypVBFwkU2MDhwKTGG4R9
BnzbIXZV1XSAZCEY85DDkScvfmrTamLJXgDI+Rk0JLxG1idLJO1XJxIvJqMXBA/mjZ3GbN5MyeMQ
lCm2lJD8iHHYgoQhJHqJfuYmNJKlKn8KBwO9HW30ipzzxmOkrFqkFJNTrb3GUgwAOWC7UPRpjofL
sSa5d0o4A7eAQjTbRF+Rj48iEccODfNEY34beljSJFCWAHk3orroi6HXMQQgRENUaMtecz8V+VQA
NPGZBQ3/h1IT7MuDDqejHKAPVe3c0jWdTZz11Kfhc2W798RDbKbRDfeyKW9yFCYdj1s6PlPSAGCB
XSjuwDh8Y98nHq+ekIdwRocG2LMYxIDRXO8JiHB98kNWcL3S/Y3vmbe6osggePcoPUIY3EjdTFhF
NlGPEM7DWm9r5Up0IcsviTRG6rwL6w5V6yFzhucxQs5XYL1YRIxWmJurCkQ22o9t6KhVEMRAB22o
FMipgVEmkP7mQVjrzN440hKlGx/nwJg8/mE57RgHr62GayBue2Mbmh64vQi4Vp1ysDfkmrt5jmeH
XO1zEILGP+vguo8acG2OQ4Zt3H9LcjwWDhphSRTSoQtWHP+9ddPwFO0OK4xv/KQiIAtAjU9ay5uo
kI4DGHr09GFaBUWVMwMq+IXuuGv65NZJKRs7FCdDPyJJDBjaouheBdhSTuOQ7px2V+pewmzAWNRl
Al4pacWak16AHEJ/RUOKhTBqmlWSkpgUEsVzLHxQ/yiFoh5XUGMYX35Jhwuw3tnQfW3XT/jPDCcT
K2fM+zvaWE1VHF00hHYsvxLmuG1AjjkhHgsSIur9aEAuZL5z8ALdWhpOaHEuKHhN+oMfp5e2RDFb
8txzfURM1BpvhqnuxraX65xYvNuJ2D+YGfswN6ZDOllibY5Q55J01ejiWvpBS7ke9ptxUO8qqLNd
hLzQVlznlNUfhk9OgZi1+nV+w8hWHaaoePcAGW8Bjmzd0PtunfxlAncax8bnKIxx54ywlHSug75L
XEYAxLjb410lO9BhtAgKZSXH2sr2/qUWqXsn++nYV1ZwtrB2rVOGlauqTNtjWVr38KHre3OG/IxO
xXY4dbTJe3s+MiMuoOg8FZYH60c3zY2r53ItdJEfq4KsNQ3jYJ6zkuA9yLaFZVrbgTKlzLTlFKBh
mcDBbcoQeUBB8bQdlI95w+2nVV931qqUmsd5uj5aMne2nVm1a43LfWFoc8VkHmakHbkO8gjIF9gE
ZsdlE6HJb0S5BarvLRAe55e+xgdYH3jfvKWmSb5PL2xJUYfE3uh2WWY9sOozgWfGYZmV2Oeolxeu
DfKFfAkgzMypijw6KIMjmEDwtTBhgLahfKt4kutO0MQlv14/6ho6Kzkl1qVEy+xHZbeaqBv5TC5h
UvtHO0qe4no4xFlCwykDCVvUOdEa0TV1GRwOcfYByWwzdN02GbP7CMm6G2o7L6UX0VpDceMq6Epe
uOxtbm0YUyao6X7cAFkDCzzQw85N+C728FOn5jmu4Gx3yAYrP4+2vp/e9QUIO8F9sNIj91sPylNv
hgZM6nRvGcV7AR586dKpxp3H8NtB/SAb/dPxZQ8yK6Ed0mwivXSQhndyPbQO+MYy+HGT/CGdmJJV
81DdoNSxBu/JC6MP3yIKx9BR13kDd0UuYvJ92gilC+sN8Q0Ay2I+TYjrzMRZGhNNx0DJWUVDX4OR
cEdgAbCpLrZYKMS5NljaKLZBulSCprRNqBMOzFMfjA+9GeESCt+9AM3ulGQwNcN1SGDS1qGAJyXN
XvmobhtbR4w/uvahTyZ0RvpwFoU6QkpEnYM+tWVk/N8Hu5l/CHYjotFxXNuYgwgJAZtDnf+vEES6
Mp32a1CeU01dPa7j0fSm9xGl9ULwNwuSji4itr0js6pqrU/2O2VCtxu5+e84hjw0pV68NBpKpUS6
DKVnmRXJN0cTvgy7CWYUraF9r5WCuzx6sCpN3IOltVmTq+JsCBMgFVEiMlM5MtKMtvGYmLd5QL82
LyAGQW95smKjYJKDNLtEwEgM/XCjmW2+LISudky06pvSWf97NmzUYIoKJOHYC3NM7nofRZzyRufs
441c//dvnvGH2DZHUPM6IL4NadrGPwdEG1zYqHE0tHOmsudgHYLYi9Y71C7DelA/4P4JqodZthrL
GslDaXibHCktBeZ4qBIyuwwGemjhgk2ihZzECPVbShXtqiohMCOAaCQicx+XhHPEA01To0aotmxJ
Z18pgEl3VqswTOvD1stM82gUKSHAvcNcNQu8qztqKzS97p1qB7VxAWT/P/LXdO8Pkd8ODRQhDCnn
IEvb/KerB83i5DIbghKWajhqClu/LfzwGDda+Gwx9qZfGDDXy5jJl1hmXqo0/O7rAXFQxHFdpJGi
dZVzTNIAI69RU4+sTfl4SUxa+DEqsLXRWmhT6R3+ipCe4IuhVD2ERM7sMMrXd6HNF1mDfzMLcpkT
0m1OVBbvRpV/1FX/ApR5BgPWcjVUvcK7yySnlfFj7+lo+hpy3LLGXnmibrfTWOjXRtPtzSxPXAdo
2BemweZqlLJ4SOPggVM7hz+aPCcjFAClWPoWkVMGB9hWKWcYYPwaRMWL3S8cRUiHPv9g28MyK+NU
7BH9zwk2mHjKpIZ55+W7rAFyNPqNuKGfPO2HzqIYKfJ+qTgnz9HMHdMHyIFTG9CjLin+Mld+wP31
bixkrh6ZCGc/HA8Z4Q87pZPdbBmDhxI4eCvM8Ed2nbsZXGhZdYrILpgJ77kkv/xXIGuamAnE5U6t
sJHp2O50/VIJarEKQlOYJrNfafcrZ1IZAFJHhwgCv20jgP/u7eCP9hrkQXEJLQY4wFw/RiLBxo09
M+hDoz3iN9BPv74Mua2fMk/cj6kTvvLkQJS3rKpG/+jXpb3q05IkjjlbXRWdfyyadyJ5LhIF1I7Q
r2jLGMd7B7ZKST4iVy0r5AhTvZElN+c6cKT4aNvMWprKORvEtF6YAqGHl/UNE3J31YfWATmdddTL
CUW2Xee3YSfR+LTmh1P0DoU9s5hxHujRVv8yxkHfNp0YVh10srup+oSYeuL6zAgtyKezlEG59hRi
AXCCoN4KFd5lnXiOiihZo3IV6F4QLVRz6cx8D7olpMyza6N7EwMDzNqorsmkZuhkWdOHhD5eJJV6
FSwhSTxc1OyFnkak0IlGiCItl4UMhXy0a5jzI5rr1RTCXLSMqd5DNMtv6w5odImjeFU5seCQ21ko
9zEM+mbPaCXoE/wAKtn8Wvz+1+fwv4Pv4vbfY2rrv/8L//4syrGiTmr+6Z9/v7x3zbf6l/ln/vMx
v/+Jv58fNtd/fsDvHs/v/MffXL0377/7x5w90Yx37Xc13n/Xbdr8+t08u/mR/9Nv/uX712+5juX3
3357/yKeahXVTRV9Nr/941v7r7/9Jq15cf/P3O/5D/zju5f3jB9cvH99I7/61/9TNc139vFdBX/8
6e/3uvnbb7r4q0UwK8uhR8Kujqnxt7/03/N3nL9aoN89z2W7ZbGU/EG2oSb822+m91fHxWCKb4Jp
gW66xKvWRfvrW/wUcZqG4HcZBo/Sf/uPd+F3n9F/fWZ/ydvsljDWpuZlCfmHsF3LJiDcQkHl2qYk
y/X3G74Tjgb4y46o5T8bRX82iv5sFP3ZKPqzUfRno+j/q1EEOcjbCQbsUEe1UyYJK/Co0OKOfs2Q
uxe/DMmv6SOHhuRAaC/WtyzflT3qQ/ugOlmR/9njwkF647YDouSpZoabIumGu3OPq7oglnc42lq+
cqS28Qp17nK3O0Za5S0TpfkbEygKqb8gwTrCVgF+Ldw6Dw/MfT8VPq594S9Tge02jX86G30Z1RLz
B484FAGAgsoWne3/sHGF3AtrugfQuRqyYfvrZZsd6YOC0J+2dYPVN1jf6Fr3iPHJOBTBiNUlHojV
S8al3mbPPmGDBMM63zZEqC0l4ouvGXdAx6aFSFIHGwVPSQfAc+hNfHxwhz6VzKZVpAOolhm5SXmQ
0iP2Z5hHEcIyNmjz0mHY0QAkhkbW6FuSt7TS7TMsH8xng+HujZAzjS5BNGdhRo9J83e2aHgpTGY2
VU4CaGqC/nDt/L6SiNR7c6DX49fPVgXhukX3uvYAmWi1/10WZgVsfGLqZOWPtJFBGmgPhIx1GwbE
1Rpx5ltI6Mm5qxoLM12fbiKl29sCR1ccN/2hqaFdNVi+Wkbz58odtkCkyTIdfYLOygdb5hzi4Heg
oaPRh1YHyTGhnYz7URWgEe1q/5I5CG3IKnnI6u6mKhKkkVlFjHmYgZhG4a2YG62xTrovmRf8hAGh
2ln6GU8lfQriPifzw8M3u06i7EXJMjympvk2ZNWZAfQxG6idxY1fkZJqlwjs1DgwHe9JZsBgg4Jm
qVnQZ7Lukem3t3YGOohTN/ubtL3voHbtEY+igS8ufT8+Bgas2w5TMj4W0GhDcjWT6qHGdTvGHTw1
RLeLuppinAWNegxKi9TI6q1Px/vI62GrNf1lsuFRO/iHYfEVkDqCnegQOWa0OBe0xX4yUbyafRG/
4IPAir0KKvM1KHg2wrl24zQcOUReU/2kMFQcciWmdeSbz24VPqpp3xfwwA05bMN4QI1Tz/FmpYfi
tC/KTeKXvI09rAX9UeDSaAtMZ1KNd2WbipPVuKdQ4DWIyAtbTpKUb+FkWHDIhiZN9bW19l3zajVz
INkFzVigM89th/K2RM8e7XSvedCCSCxggWeLQZd3NMwQj0H1WLRVUt91uWksJ7eSD8P0MEmg2844
1EsCNm4LF+mhTMuTJEkQHRU3XPHZBbFxJw2hwAV6xz4cxLoNxkPhI5wq6uGRoG5gxCK9Cv/Brltx
o/sWQRYQjWTKkbyN5U1byWeZebfDNDz0hr3TprReyTB59h3rnCRuv6JyR1yhYhhiJMWtpuGU5Ehw
3EB7Iv8oWcrOW9QioZlmfAe1Za/1TYKgUis7LniB2LhsXgQ+vdCO7+vA+4gi84urmkwukSwjEWPA
s8Ai+ET/gQaHwR6TLwIsrw8RjY3+V1BPl6RikV2QBHp1DPdJVP2P1KKb1AQDQQc/cCUhqjmJYfD7
Ge5jK9Z1b2OG+t7LwuMwtdY24A1eIuZc2xodM+Gh4EgLN0E9rxcrS9359kzrmXVCDRQNgkqMdlm0
ZPGNKNvPyFSWSNOAmace/Po+RcByaVR7cg26tZ6ktV6HA3G34iJN4vAgJO4nx3uMLbNZoUokpot7
AUAgeMkq0x6ULVClKe3YeK7aA8BO7Qa4UY3qRrOndAcOArdRf4ndApFB5sTwJAp8ItAkwqlbudLF
VaIFxjJjrrSog+8sT/U3BV1xCPUvEuaCRe7XaCTijOgWBoYScZJNrohRGuscShKdsvK1AiA3q6j8
dSkIDp8Ec5J6fMlktUkxga9KxfMwYz+7COG/2NPN0OxTNwuXzGHknWYzLdZ7TMMR0uaq2wyRVcFR
Km+ZIrzVbn/HVocljnzwMfZunTniCUmDwPaYFjg7SfKJ4q7emvqwNE38cGYPJcxQuB4EXaJExyRQ
cYMcek+qlU7g+DF2UZ6aJVOjJEyf6VAEDO7vAoOgmdRhEhA72W3Sx2ypBsGlRvpDagWtnXqp2Kzq
Krxj51IrFSTasizbQ1fpz7hAcHZGEgWWeI8Ik96KyN/RgTTOAzFlLvzPFkQKMSKPY+q1u7p7Q7lS
HVKRbxqjkSt/ZFXNSHWZE1pkmZ4LP5u29GBXcXzPCnkj2hQyeJ18sEunXOhZbn+RxPYe1b59Wwv8
nKbnLbKa0M3WcK5kdRbM6k1aNxkxVX0y3JGQgrJr3qnmZF7Eq0tHSmPLkI8/CrtKlPqP3njNMqrc
C7oA1MY6YX+qVtaOqMgPF6hTn9jTQ2Emz3Wvk7OpfMJdXOMQlC58C/a0vEsU0cjaLm9RcFQNlB/U
TW5aI5tOJDlMKnxJbaNf+hrSVI9g2KxxbjWydWn5qpVfGsPRH4AtGnq8swzyJcxIPIjWt06uQkmp
1irod54Vsb9BISHUeg3cgJGdhg+1k125vh9jhIBOvSOm4KWfre3tqD+3Xn6MBAlYrR2SPRL0t2wA
LCzREK3cMCIwIsq3Yhjuyq5kELYZg/YDu9UZf66xQIX2BGGdS9/qLkaWPYVmc/YiDTcis6rClgZZ
e6a5iqiulLSv9qTESYpqX9PlIkbWQCMJ2BB7WoJucNsHUPZS7QiO9BiZ4QtVBSAK7PUwmsZ0StYp
Zv5Nao03IzL7HhNY6TEuNeyuwYwBzU1n1ZnXZaZdQF8xaoE1yLbwh5ZRa33jYn1Cc74Kc3IpE/b9
VoVfvl2ZJE4mZCbUBEKVPsvI/FFFlX6j5AZy+yFPxuFcBASfmdecFHjEIsQAKMgfudZ+GU1GQB01
K2Pm9B0L1YAUAtyHP6su+tn8W1k4eAdUphn6QJshGDHv3KZxq9snT6xjzOkdOeO7Ufr3Ldec7zKe
sJGDctOamE4MFynGvCXGiHXM78Sxqi0VLaZnfY7xIazGVlcPOoNLx7APyqMbjvRMzWLPWnKRTnmy
9KxbJY2GQalsFnZMbF49tf4+sZM7VaQZ/BcihKaRjJJR8NS8sj/GJuxEdwBnHxTMtEhpROUfDSb4
1v4x4NNYxhZzaCc22oUh6J/anzb1xcYn+QFhn9y1sYub8SOetH7fl4y2BCqdVR35ySrrhcUSKB3S
ztBdx437lLOOLfs6frCt9lkiL6aYQ5UoKIX0zL5qNnIK+ByvkY6Twh5HAgUiY4NfpkGqaYwjIic/
yYnLidia4X/poLGcRYETt6uPVRwyMRBAEZPglmmHPI9ZDXuB7baOUBiPLcmryrMZSPPOpQEpZKOp
r+ZrHdkpHvosQe0s0mPhPQQ6Ia9yIGIr+9B8ufS7+gsH8njSxpoYhuyuQlhz7mv7qQ1AUwgflo6N
ISktqh7NTgl91oCyizIN20DwSI4VLL0CvROmXMcLBoLgGdSYEyGsfde9uBlEpNJ81ls3PuQMAt2O
LA93JKzNhzKyIF1xa1f6Gnf5D2LVdztqdaoaeUTCA0iWahn/zruRp8YF0Cjz8VFDjmrgrp7IHXZz
hrmRb9xbiFOTDs0PgU2vFsKGOBRn7vCinYm+CdLDbPRIXO52VhTKfVTWiriO26jbJTSfNyrwXszY
qpnUk+tk9JliEG+kOx4LJq4YX9FUzv4xPrsWg3/RdGAxxxYBJDMPFHkkURvWG6TOZasZWweLMq41
wJfjcEnHKL7kDkJ+n8wKODHirowfipSCDyrYHMWKmFhjQx4GxsQtckjGWPjJKIFJ5kjbZhfb+WHI
1DEI+5dRaNdsrNd9rcGAsLD/T11+Yiu7Skdr7wKFqyxrP8SQbUQQbdxwFh92xs8gkk81ymctV0RZ
9TuZEa/DFY4WRJGkEvmxQt8DCcKuCdTJUVihFSwd67UsRlR+I+Clum/FJRARNU1NhoYv7MciYNjX
0Zr3SdhE6As5xs/R1gNwifJrkGXfWkOqfI6OeIMm6S2STb6IUv1JWURl29MsCOire3PeHk0PUZJJ
ForKOsy6Icw2N50WtlQLm50vsK/pZejQC/mpky7HZitxO1CscpqKY+iASGlgXAi2+mjiAWar2HUk
r1Jpw872h2eZTCOjLLvAYGdsyZhiQUPbsh4T94qND2P8eIWDKdeJNzzavYH3hmtcc+bcd82mFumR
czf8QjgL95A8CQbVypOp6zkYaaSQtY/lTXTVvfKmZMdCvQZExRuS7szBAaU9ae2Begu8KcduZSEU
Y7Llr8PRRHUMl2bR9+HJmApSkDUjWnaujfqfn67HOX3EFjumTxol03pwJJ7F4lFG5g8T5YEbXuEa
hJGEtO3Q1eTayhDFgF+SiN3tla5Vd1IzmoVm3UFjQtJtNGLtBH0LdHKAYWfO9kVNfZhSVZvW/hhh
MazCEqUvGz5Ra5iygrHHS4hHauhfB2fKd6MVHhx1Mvv+0xfVtfPktOu6fKO54BTr+C12I4K+iRQN
Q3BupnGr56rZpQkKgqHRP4KQwokrL1xHToWrPnY2ukCWVzKJW1ZuEHNwHLvDQLYtbZNwFgcT6kdK
0CotBmK7EufqwBc5GECNfIeDcKe/NL4mlpLZJrZm6AxJakRrO5WXlsNV5r1iZSKbHlVeBGBon9n+
llJLrpQNzzk715mr3VoJ11cXdN2RiM104dVDczGA0qDfhVvIaTvSiAbjc/FLywHbmH2GJWZoAs2y
TesSp5SM7kENaq8PhbYlwbC3qY98MLB4h7uLBXLIwtq08QPORVmZdmTQLitsHMdfXzrMXtxmvgQb
VYw0d1jHsmQ8lEmBzdN0l6MRX+sirtZ2DiXYj5ivww7btoX+PCTGHqYDbGKYtougmilbu0RMPrJf
7HGGs+kMvOGGvgkFzY2QZWmTqL6hQLI/61GfC8eASTKOQDTFAzHqIDjWrS4Q/mpAQig8SwNGTRzu
dCsEpRN70LvUKzNglIMYVthQSy96MAm9tJvmBRbwfMKvjqFInGNUh9qyi4d4M6vcDAIAzaLFDYbA
MXeGJ79INE5aoweC4ymO+pfo39g7k93IlTRLv0vvmSCNpJHc+kCf5ZJr1oZQSArOM43T0/fHyqqs
m7cb2SigFtXAXWQubiAiFO6k2T+c851M4fFr2szXhI9GMdl4A2miJcYltwCrZQyflibemqm6kYgp
1m3xq2nFQznpwyYvvP08a2QeJygN28bDYzp+u4G0t9WIYLg0F9gC6mRjeE0n+ViNfbetOgcsg7K3
aTF8V5PVPRjdr4DwIJk2rKtNoqCZTPmtZRebyZQviwvX4Z8tQgJQ4ZK7GyfDb2hWzfNopt8yvfPI
A4q9yNt7JdKulhI7lWZ3Mjv3p4j0G6MkXlPbeyUi3US1aBDd3RHDDLv2BIKE07jCZ+FFTY82bEZp
M5YPtKbVZQlLDBF9v8UlYINDzusWarra9FUx+yb47bU078iV9Rv9QaJ5F3pkHmUoPsc+q494r3R9
QOGGVWBVCdAGCdSoguGgIYdp16Y/hs3IkYrVuDqJp8A1eFz7kvQy8prhklR4i9F8r2qdFEJD47mJ
8t5nAJhuDFe8hwO4LSOeCRKMrnVY2uQjN+d8Ym4RC0FlJprUj2YkuRUDAzgFKMyCsDziTlnVuPO0
VDcfUPkGmwrDyGYwbvhetUMoO0KC+3x+sLT3Onfuq4Ao+rgwmxuMrk+buhlAiHZyk/FHpgVDlWS+
I8gKP6Ci7jZjDYR7gNs+JFBKNYN8TyEqB3KEZomyCphQ2a5VRSqTN6Q280wh8RtZFQJNWA9VFhPy
q4z7BHjzqoi0AoCF+WlWFpdGj9g7mIfHTm8eS1hDa5bs3m6unzOaRa4vF4sP8QYj2PA8zAkuZaPq
hCQH01is67R4aZ0JDY+z6eqeaOIhD1eRi5tVzy4DvfxqYvDDEyZPpRjLo92A3SVukET3pL+6c34i
9/BOlpRtnaMOY84JTPVOp2EwBVw0X1r8BkfnfpoUFA9w+jap706ZVmuvGJqT4lUuPDgD0YjOtlYi
v6YaUpRiPNE6LxfKjCJH0363+czR0h2plwdCnj1o5cYqoGbhcWDglUfNpV6AqG3aYmtsbGftZM6d
5aWkeBa5S8lM7lq3FPY9c4ve8xYuWl6dJGIYfnc07xG0JQROgIGc7RMEljYYdEB8Ar9/vkSSggWi
92aYBIX3QRJcIE0k4Y5XbNwyOFYmoppARUCvpvmQWZN9tKdPvLpoxWboXLVLynhtjKuY6EdRBUyi
F3HJ6NXdJjGZJyTEu0WL58VQwE/QjcLVHj/RIpGg2sDQtIc+X/czaJ0OUfoKe9pjZQxnhBvPE7e5
D7DGhNZEydCHhp8pch7cuHn5yyT1l0nqL5PU8S+T1P9kk9T/+k8p0L+rbP5JVWOjmfm7QGrRDjm6
IXU0+55ng22whasvv/4HEa1ykjmZpQXUjAofdP+7qlV3pEp88IAFxS6jntyBayaBc4DpZ8AZ57Bz
mS0g/WFa4Wb3nZ48Qsv5hcwcbwQ5nHMevGEYxRiBCEyxC20SrK/kK0E1s+2/Kzn/u8Vcr3EaVz/f
8eefFV3/JAD7/0Ty5eqW7SyK1X+h+vppgFP8Uen1j9/072Iv82+O1NFS2Y6O1tK1/yH2Msy/8d8Z
VJusTA3+z/iH2ssWf5NIwGzHpjo1WU3wS+yMFrUXvwRsyxPsZ4S0pbD/K2Ivh7/8nx9LB+S8wc9l
2jrKsz8/ljJzNHuMcgVrMvxp9fY44ftbAWFiQg5VPaYjkuwaPMM8ejGkBS19tCJ1LUftOI5YWubE
HxOSIXjuf9HKbau+PPIIr0TToURmUaG9Lp0IxgkHzEoJT7uOTgZUmmgc73AWHbJNTy5xWhMFRYY8
XpU6lmtQaP7U2ie9iD5ihmE64faehkPRLtQTElOGM6V79dqSUbK2TLSM+aFDKotuEvtmRYGY29ge
iPxc29rWqep4LWv9JEf3ZyticUC6jlbcozelCbUc8Hwg82S3S+hNqfqS57QhBb59EFm7X6Dhf3hA
/i9ngfF/COr/9KH/SRLdqakpcy0FXdaZJ2Vjc8MK2k3NLR7xrWbuprFmIGwuge2MfkALQQI4Wywm
JJhYaJ4cCfqaWcQxN9yzirLzv/75eMT//FQg2NZdxzKkLaBSGcuv/+GwGtw4mDKV9xjOxnDldPHv
eoTQv3yOUd9WK7JfNmiRzwN4YbM+dka3TmCWrecGNNZEPg1+3sNYNYwB+b3o/e8j47HDckQGb72H
GfKc6dBoSuBFJsuUMXK2WaQubPjvTI8kVi3+Kk3j3qpYgjih+Thb9UaHy5BlN4QijCOmryGLKvpx
QI19fKotcl7YemvO74otoirlGTPubR6bfVvDey3ti9fjpuhxZ/ZKfregCbpUvAJlehqUhBuVge2K
v3Ar64CFprNXglCe5DvE9HQfCz9tLO++s7MPgzVpBH0ix89rVCmzFR6Rui5+Kieilu9xulrK/Kwj
/V4oUQEi7T97DQYU8pPR18abjlFgj/25XOH0B5flIfLGOsQPD6voEMXeCdKQTRa8ZJvQ7hv4O4Cf
Sd5xUn/5e/KZJc6cRO4mwsuXlkRsm6P7AVnv3q1zdjvCeDBFQ7cHqsAZOmzzVrvqdR2DDPAaIoOM
rRUzeYhg4vs17kIRtF8tuUcho5V1ZvSPrcjeMzlba0nkwKaXH5nXYKQMj15vjFu8tNZmNi9xgWeB
eRiyhlhDvGBKeuf4Y+5gsHpRhkeu614CL7oXE39PCgnQG+s7Iy2eM5AFG0fT0W94R1l3bzMHzUyI
Ni4kkcX9rvJwfS5iZVrHtzFljc1Lym0nnY2B5n2d4lbeKgXoyLJzRn0kUcMm5NUnIkxAFxuAsogc
92l5K1Hsg1B84pa0t/qIKRNQzZpRALHJSl3t3WyDVly+ROWRvT7F7XYUmCYgl26TbMmmJr8my+VJ
xd+M9JHw1O5l8HjW62BZCBHE3uSQMfoufEKgEG/ykQVkllXWChBJsKps434qn2N3uFoLoKa3+OFs
i1F5284kSFvgTGYoo1P39W//Ft3gWQmN4C1w5bjVioRApcaxV0SwNMx89ec+vjQAVzYFG4N/e7A0
V7Ci5oVeuTEDMN14LQm3AFcryT2HPtNeZsvgM2D7AuMMxcCXrd0FkXp0e3TyMOWfdXzNo73PNPKa
ECE1CK0I21n1yXRSM1lgebLPp/A3QMM7K3R3getc81q/ZlgQJv018/od2y7PuCve4wqqyQA0LMke
iEjcAkllYa2NxsYyIfs3hvfaYUWHFrwgxplExQ+tqb16EA2cfHhMPWtBlE6/O0AgltUT581LivAd
pydBC7o5ZPTS44dUJrMdAikroguvJMsBY45+eusjTjm/BUcLJDloJPseAdJVEpm4IcbIS9gfGBFD
K8PwsX7tszx7oz9n/wkMaHSz+GpXvNYNz1qmgZSgwjI63e8cfdcOzR6k752IggdzVrsachgKg3Uy
sbImS0bw+Y3dLWG+qOrp3AEvC8W0bSMdj4+59SACeiE2fo9sRjKliqbCItrfJEOfNswOM2teyDLI
XsLTILtNOVjrvv7Ivegl0IGKSKyZY7gVVneysW4nfXVogUGyfvK1jjAwAo3GaNgx6Cc9AYvbAQjo
nhGE7+bulXH0hggW/m5c2Ljih2iHzGJfIhzoXZO8t+AwY5qV1XDuuXsyJmKaVu115Vwcq70VIYcK
jT2g6fUYVg+z1hPS2W+0MTynun6NxLBLbRhaPN1Dd+6m8WjgbF2obZPjnCzY5GMMRxjUWk/2YYyL
tNT95ZNhBvwkxujMrPxMotH9ChgCEQhqp6V7IHMnY6y3kTES6IVJtGJJbL6LlBwZ32FnXoHLYYx2
0NgN2gzsQRhucthI1AMbg5ekilqcnKNvBPKMg4ih+ZlT/s4gtD4AszW/j4O+q4i4J/zPnwo2tQof
qcmYVAteBs34bWYW2Mx+36VfgzinVWethizAGgNZLzxN86YfWR19TwuGXgSMfDzj0vTy0evJk9Gi
fYi1SivAKeI0I/ivgIfZxMxA4mNYh8cCSEfEDkET474weBwiCX4OnAVbTXeVxDiQw6Fca6j2ZH7t
Ne8bGd8ZB89dVv9CzTJ74dmU+ms/d5fl6gwzNlezPHpK7MgvrQ6uYviv9/dgDuPt4E1MZydr185D
7sfRvUId4obTi6Wh/wHVOQ6WnwIeYtp3n/bW3RS+C6Hd9UjFep1LlLEV9EYG+m1000f7LcJrA6qX
wiXEjORgWzG5odsZV3Ku/ziZ920FZIqEQlzBbYUw3odll8YjJFOs2YU9EAyRvbgaBs9mdsq9bqTP
rLKJPDLZVINNjnH+b0YLPUtQxhRluVPD/XRKH6LVezhToPV5+ROjFTwCCEUHVCbRhnMnZ8OpPbnL
TVUZzY8hoO/Bo2d1UwC5ODAv1e9cA29Sp38OQq+OBhtjn90B0B9DXHMv+IJ4dtQN5WfjEurgyurO
68Wu0w0Ir29BO6LsCpmQkStybH7wjnJtNIQSmfrB1eCttOCQMNe9uBNBBM4MLrfToXeXefpXR9ZN
/w8TjitsLKg0z/+iI/ucfpp/7sj+4zf9oyNzSbj1dJ2eHD/r0vT83X7j/s1zPHw50mWxZpjog/6z
I8OzI00bR8zSqNF1/Uc/Zjl/E47t4L+xTdv4rzZkJmClPxff2Hh0jx/LMUzbteTSPfyh+E5G1XRe
gxI54dLcT3DrG2I3d26s+WpOwq3msiALomjHLk9cei3dTFBvb71vjWjUwrkWm87a6mZebBlsZxup
tQBbAw9mVEXZCITmHEULJ8NgfB3DTao6kzZI4nMcXLaVBDc8zLNrgVjxfLxy3mVS4aE3iD4iq+AH
zCzRgDGaO81az2V6wuB6K4TtsqchGopedtW4hBBhbU7QHxixfWgpN1bdJJAmZ0G3nvuXRgOZWcwd
3Y8Au6G30U7Dn21qyV0OTfpkqLde4n3tS0tsmW/j0OMeXdcm8hsLsOdS/Lfe8Fw0JKWYVfTTVqZf
ItMi1YfeRA8d0hU09VsOGnrQpLiih7Fab9p6nnYaKu1c1M+Al9vHh0qQFVwOVbEdvbhDrQIj3w0B
lI5zfjCxX69cdiObzPsM9RFar4UPu9elfdQDlKzWACasWKQ3g3wTOFy3bceMJ3FASgLJYAe6gtQ5
nqzZuB81dMvFmhWGaSYPTgDqIDTNliugfTX1fqFSyRbpu8bYnJOWe6VMHLGOAYStDJTroDhJ3EAP
deyJ6Fkn6qGVgyJHxqrIsQ0USYUGC3NBLHSRYLEOkettDS9HGN8RwOGNr0k+/RqjETZUrpAJFMnA
V7tuTeezmcwtLm488emyzOvnIzLYmMraNn0EIF5an5b7YMxSsQ5pQKXpBiR5lmI7FdoXcrFz0JWw
d4xsurilsW7q6VdbiHijoVWJAJKsHJWQaIVArELAACgKvFiikaZQfHaBgASnzay3ckX1HUTA4eKr
cnWkhCk6OYdScNMK6F9t08J4V4e5geua1qgh5yg6xTFtvNO8pUgs/ZarUqFgvI4VnnIzr9Idz78i
/6EAdi+ODQtdFaTArTzzBwzkDQ0M25y0OKmTizkV8eBEwHBvXEKPP6ArxgfRoTUO+/oXjRm1RjAc
Z/1H2hMuQpFm6yyNlpwZHvE8s17rsLBXjWKXYlEQCZ69w2Db65TMzjHrWCJBD7Zn4rly0/ZdrKuI
b5BNWD3VmVnYbGqrrzDhs/d4k2lMsh7mrWTzpnupj76VnD5kpx0pGltL8cewFfbW00i9Go7FVw7U
xAtB/FRGLna2UscKW4AvwFn40D5n4tB6bBAdzV1d4ICtGwDJXZcP+1g9DE18alvOE28y8q3a2shH
9zXu1JrQRnKg00eFax9bQm5uUA8ICy1XWsmdGvNDAyOV3tPt9/GImkSvBtbzEWIDqPcIEVRPwU8n
OxvDN3Uz+SIrVILl1sDau5pmh4xPnrRRRC+ZYu7hyBL3rg0nhpHqtMl0GwFeQk8Fr0itmSdsGwlp
B0T9I4hfe7HVG+vZEOUmjzJjp+XDU2R9BWRRoL/+5uQmbMDVn2pOpDWsORBNkMr2LrkhWmwEIIT4
ZoKyeUw5YHZJ6nCTz++6MUrfTIpfkn+aYK+5tT2SlXJW60kTTGjm2mDr9PIJH0N0Sqk/Zcx4gB4j
3QYTfpUoOCda7XsUF6vRNCd/oEBfCyuptrFVL1DQINoERveNHtuv8gWJX7BwlMV946VANdAvIcyI
wvfcDMC49RQ/KBVXbqHrm0ZDZgykMootGDWV0yLPHOpNTKrmmjTilyDFdhxV5luDxoUXDVay1591
z41REXdf3XJSlLyec9gdUgg5K40A3Q2ja5uZX/VJeDMRl9WgzlYnP+wWYnA0zB9R9BueCDKKNJ7W
dQuyLc37+H5qtfu8GVwW4HWxrj2aVmfU3uGa7N2yAmJTEXAGay7zhafDgUFsRgIhTCMFCquzE8W9
QIqFsQSw4ZWQjf3WEZ915fvlHAQQxda4Xzl2+qYPheEnw3vWtfKhysqM/PDY83H0Y7WJkUS5LsxP
nNazQNAhFmAbaVTrwKbZZHikySjYJcDz6LnTR71DwOjq2QeGYPDLYf8EZCJ6CqzkJwce8DC29rkL
qH7t2PCdHnWWULT6ZQMm0cvQKoV5mcNVacjas6BRx4tLIyuXRMIZsX84WggEOgGR0spee6J+PXRD
tp5vrMw6DJHTHppS8W5UbKA94JZxCuWgsdPHsYQX5tRAS5MAmBk60q/IJNpEQ1LKIPXD1oq1C8Vl
Y8szYzjkBgLrS1siSg+TK+kGVwtzPIEB2TcOC/NBxfp+IHKGkVZM3c6jwVIbdVBB3oTS7fcoxL4C
FAyZojqrJGl8DEx3XJWHJrCAybPSt4fwLQJ4gtSISMPCiq62VVxySQiq57ifDmiujVJps6nH4Zg1
rTy3tn7HMZXfEO+sasHP1aBoM0RD+o/2CmH3ibTAQ1UTZdkpxzc9EtEZAOzT0dgz7CCJi4jxLh00
Rowjs6U4alDxWnuCAuODTMqLkdkU7g4Z8nC5zqkKyp3RSLWkQO3MUP8qGpAYHluR0UT9k8eAbQEa
vnZTraGm4r9zVnwaJahowxuZDba7iKZsbopPwsL6Q1ciMc5qmiOUdw3EmQScctq2A2l8qvFzZq8k
0MfJRqCaMJyxvYYRA7Qkm8TOqjXoaFJ8gX8B9Dd6WC1ohvdCctwVvXi2877fW7xKZ9wXHmpEnlF9
EntsI59C+5118FPzFsdYNvXApTX6chJ6gRQK98Ya6DIbAfcqZDFrnCOAW/yUmbLzBw1loWmeKyK7
3rnxsi3iJMqIGtWIk/AuyIkCEaFCx/x5Bc1+Ed7V28oExpWRdGVKyzk9DUmOdKgvH4ueaBvdhTGW
KcfecGaFW4I8quytMI3HNNXRg5e7MPQpR8LZ3NP+HmBY/8SW2NuZ9hm2z6Nuh35k7qdq4nibXAO/
CkzfDDyOzamN2ueeRO4NLhUwRMTXbGpHgjcKOeb19CTxriORKjnuSJoIneBm6CQCW2CyJ9nt65En
eCqWGSOa+iLh+a8NqF+0l7uudVFFUJN4gDkx1olpLxo8aREDsM5EqWQm+T4M6ysaYBi+bnCmTvtA
amJuZVtdzHB47xtlnD3GMyjHmDeV1KbgpUgO4Tttu8HXY0ndydiB2C9lTfuhYmZrjN1vstKIAI5Q
w1Ft2oOJI+EzINBtN6ZDCoSmQ6qq5FaZw32hadZZqyLGtM7Vq8FIgqB7bJQOpzlbywQydm6T3KDV
MFkNR38Sk8bUeDRPlSlDlN1yR0pw4pBR40VUV4UJJWNILphNdtCb1cVpg3d7eSUyYdxxmBa7NEba
CB1SsH3s7nsSfraEyt0KIuZuqVs+W7FAE0jdgTbpfkhmCHM2K4nGLU46wJoTKt+GQnuo4j2HrAbA
xpxuhgh7f4qRmk0kqrownxMkbZvZsgPiZqg+yaxJCETPJxM/F9i+NtYI/stsVMLQk7YAU97TdNSv
JckPKof23s9gNxl4rFIOExikaNP1/LcKy/WY5bwd0b6s7xIwBaRkw3h0DKd8BHWxK7vKb+5dyyNl
KNbwIhmdP/C/EWz9xtHmp8Gyfo2GdjUTwnaN5lSTGR+YRBy2AwD1RYRrtN3vsF5LPflpOa319g4S
KG0N9aBQ1i5rMBUQgJYaAwsw895yq1VVP9kJmkxpAf0FR0JcMJr86YTx4sOhOKFC+2QXqFbpi9k7
D/DItkZfHITI9LXqwARmpnabyHM3FzGt3mSbSYJkYbF1V9nC23kFiEArTQ9BIR+odOKHmrpK6YVx
bIPulaYED0zqa7RSSF/VMtFB9mp686nPjWPBmEWT0Oco6BFgRu1Hk2CdSdXk+KlZrg2qmME+ovQx
t2Ymc1Z3ifbUFsMpaG2eqoDh8RQwmll+0rIklYoEsX0vos2g2IG4dsDPG5SvcRP4chK3SBjnItnp
RXyfAZhYgXlbl53+HZUmPhpMa6kLn9MygMUUhrGBiKu4o99JNkGdq0Dk9Hb0PJDTJREhwZwPsHU4
TMOsHz21f+n62KywkpoILs0RNdcIRKy40PnAPKu9esGCMH6OzwnSKNhgYP/a4jVLg2feDKIgpf4e
E3lsoZ7F5/lm8cnmVGJRrpFyECTPwKrB13TxVo/vW0p/kjrKfVRYw06CcQpf6S2npv5Q88TAu3ro
OsnwDdyw21n1MXVD0ttKLtMUIPUczy+ZZ73mqQBr7gAWEizFWOWFW8s8Ok1tXKYANxoj+oOh0wBX
ChEsVFJQdGQuMJCKY4fLL9MiXy5hAnONzrApmCyRqMBUM9OPmiCZQDMMNAHaC1o7rAxsU8KD6nWy
Da0jdgHYaiEia11Ev8mKmTYk1r9MwutXbp7sXOHdqsXQufDrSWc653R3BKhK3xItiB3EmCuJo3VT
UPRJeHk6SrW1V2Wfdau9G+Q1Y2uyfhLN3OYmzw7nXFBar6kXfTnkom24r++IvKbwZTkI5o7WI6AV
0CC+ZQv/XpHDRgwWCfbmo3BEy7RRPppYJVSeo9zHO4rHi6/GCeNxrWcw54qZQidvddZl8W1qu8+4
v3B1y56JKXPH8FCV44dYMtjThWYUld6xaLQz/tPNrEUfmrYsIcGhb3sTrP2Qdmql2uZQWvJW50C9
M0r9au9Zjgvnb+TDS4e9E56CqK3IOYr8cuqc9cwaYZ0V8c1NkW2EggzDDN+1jGuQwLgJsZLF8Lw4
ZPIpZYqZjtGrZTXRLq/xki6jGFa8pGnY2XxxlcWid0q1DacmolfmNvz5K3BcLj7AHDtejd+bnI+H
dIlnEWmKRbUA8Uf4OneRO6eYnulpswILWxW03PRaf2/1+8hmzj7m8XwKDjHT/CNZ9Xgf+y2iA48W
2BVrTfSHtreO+IDIZ83ij1p0P0FDtWQF+lUNFo9p9NqMuAGp+CtIvPyfZwUFCVfOT5nWW+02WwS/
VctcHdH6WrlYQjwzJlCNyKfOw57kDg6pJJl6SMv+GJWSDQqi8wH3aWpPJaWSkZ30mlSDtOIx0gqm
ylpiBntFwm1mNCMwKLkJXdqFqWVZPEbWu5VAVprR9RPw8VK7Am+s4qYZUqQLUQasmQdFhhYi5Xre
d7okf6jPlO8WnXMMptZn4eQdTDVcUtV+4YRaJ1VC/OkIM9FUQu7quF3A/AiJHcMP+HJYZAnUL6wN
tCoxybrSpq38dhsGvICUcbylJglLfdIdsBz6EwEPy8b8TRsb4oWtmEABO7y5teU+1VWB0QefVd7g
ReJsJRY9WQdJnG/btiD+0OFyG7HgYTSO4ZUd6mWGVHTDJSJieKe5bJltpixDQ7ArUTdZnPi9hVC6
0De4JOtjNkCMypa202u+vZBhn3KCD9OMdn0GQLHP5HfRgicYAOmxNwgf6iQkAt2N10AuOcxGLqrc
SZFoj+pDCxQHkXGY5LSbR41jICAkuLuoMtuhfz6BvfpFTcNWtUpfqqI+YaLn28EIqpnRq2tUzFrs
+jx8TBo4cWEX5S7Sym3VEJhJQkFLkV2xWuKQgrGOmYykDTyrv5gZHAgGZo7iwKosS9w02JwQWTew
yJvaJd3W5gMJADTENiEFmSKktuRQnESyKJ+RP4M/oNGrVE51Krttlj63rJrNlE7YrorDRAjfhhTN
jEVS5Rs5xkSc1MdR2lA9BwK70rkVPn5t1hfYAQ0OrGgEHB9ZBFyUAVFQBnYZk+lfZmv5Xgeuvqqo
SPtAx3gX8uyndgOKS41E8CFDIb4qwwh2jIUstmHPChEVBtTXfn4ZnOh3J61X5iO7zhYfnsCIYnmQ
vc2e16c3NPjRNoy3OP/OwmXhyuDOGSaIkaTDM31kHCqir1JhLhmxP6uJL81JenHV6VizicAD0xa0
PPWLGsqHAo18wOPheToEUTiyFI72TcT8S6K2Rcrc7+rIusVF8KNNQ0nABksOW4R+Q+zuOhLdEXQD
hU5IlaMzt8jMnL1pDpE/a4BARB3TruX7qC0FRg70GFqh27CYmT2jfjK1uDjS6oWnfsrAduOAToMu
WE+WOvVw6zaMsFMMJIR8xbF2leMlFg5DpCzPt0nANkth24QfOG/x8Tn+MDlL8iQPZje0h1JjPDm0
uHPZw6eadxuJAYUBcdNIRTmM8XtTRBFszXYru3onxhzVOfYQThIIeSm76PQV56WagPlms/XgGAND
FvgYpV0e8mF8DQj6XQfNVB7KWgM+YR4QE/BfwuaNnjJZyx6Fe1c3zzUxhvGAcySNusscaL/MlvCF
Zki2c0dgAWaaBoFHgLk9dBp2VOWe6BWMddGemXhNP94913RjlT20x1Q1BwXfYhPGk5+OVXwSzuIR
ZUdFoIWvNYLJng6efSbSczO7RHE5kL7XBWIYbjvKaxlvROepo9Krbt/yFG50BedgIk8Ik5q+LQ2o
/ozqdiJ1E2zg1kAnNhAWERFumD1Ubof+vBrnddehtSdrGNsXy/pgIIhMRDL1JeqJGFX/nat3jwlL
AA0VA+RgDGg9mhK3xjIHxhlud5Qe4oua5nOEM982afBHERNsZeORYpQXtFdLSDKirNFamMWIfqgO
NdLsVhoB6LBo2eGuY3soD6xUu+KUM84nkksLaC6nbsKUyelv5V958MNjFW9zLXRW9BQ86UWP1H5I
fxc1xDyGsE+4t+CVMotrspxcxcz1A1Yyh6APvRNlwbxrcp6NTi+sZyKbzGW9WEcBIixGZucy9i6t
2z9wlAd+0uXXiLV/SZwKYUsk7lWhxnQnr4henQFSlGD5x7g9xD0E24lMIM3FNxLz/q57aSJ1ix/T
LrfWUzx9QTX+aiIAoU46V3sxVCfyTuS63NVlFJ5Czf01BTacx/jbCuefqI+fw2UCGA+bNhC6L+si
9ln540WaNoyQc18zGUjNOlTHcLGPBVFf7Ssj/dVnXHeWEdY7OfNAWU3yZJRi7c32B0sOrnjK0A2M
2c9xMXaOruOXHqk6xkKj1Gq994sOtV0/onSRNbjOpgI4ENXHxSh1YAmD47e6zjWmNK/kD8DPeBvM
QL+Low55Uj8E+7Qd78jsJFPGgcRB7VSX9jOGxGAzG0+pci9VD4ynFB2YdKvwl2MpLHjorDSpd41I
n2YAJ4c4b/GO2ljGIWffZ2LyndJkNtf0zzkztqIgUq4rEPfknkgecxtb2+iMx6YPX4ec6RIDImeo
bxgvP2qM59R5AnvTZPtTnS/biH3c4ZExS44tdy+L5iIJ9NFz6yja/m6eId9mxSFN+wdh1BemR89E
wB2VBD9Rl6cFSYBvZJ8KHg8GrKrL17k979xsycdm58IEJ79EjE5p5Yiowf0PJ6QU1tEi7Uy0LUa8
6j4XzlPmydMSH5AlxqVqtaubBd9cYkR8O8Y1rat7bQUy+RIHNwu6rrQPIeVbPconC/fp1PV38SCf
mHa+h6PzCo2A7zPC5DOzYWJrBM1jQ3j15yTLsyrVXa7bG91MtgRI72oXpnuDX01HpJCSI2KtABzu
8a1vlafvkg7cR7hGd7avpQ4bhhnNiBzE2taV2gdZc1FhyixX3UFKuLa+ZdiH5VdlQaZg5PgCqkH7
ZBkcPY55jNjB4Vr9lYrwunzIaW3fQj6WrvzpOuDLDbxed96FpnrQE95rxYwjbvm9XfCex83FSlng
5xhWcfilo7fPXRJ2iv5umvjJa64F9AKK5RgzOV9oxRkv4i01o31cCBaAE1+SdxlYrcW1YqA0XxPt
reKYLR37TIQ8UezzU78khSmFGJbJN99IK8N9lQbbrvpxA/PEXuPsTe2vrEPQ5CY+Z7wfu/rVLdxL
6SI20cpzWt+s+Lc7Baw1xesgps+c6zup3DuWJErwgoGJHfeQWXYI8XYumb0lYSp6FwNcpR6Yh43l
clukatsmpOI1zYF52asbaJtQpXd9Kz40C4MdEA7V32Ec2tFDYy62+NRqElPd+kW2y1Bbty54M3Ek
xyfinC9WHQAYVluVtQ9hF3zEMrstnyhzzvvRNXYFiVut1/vh5L3odv/c5tE1zCLSHOsL1fUjs6Hl
/BK9DmMiIrdFQabgk5OweARvBACRtpqBPgXXIfqqAwPPvLqjysjD+BCMNT+yelAs5PIh5h7rxrMm
swdWbSn+c9qdMGtHhhDdG0fn/2bvPHYsV7Is+y89Z4LCaEZOr9auRcSECA9BrTW/vpd5ZyGfqpco
dE26UYN8CUTAw68gaUfsvTax0va+dsaPlFAlSUZHOKgfeW2/Oa04Nspi1kH3OnfFax02H0XiEeqp
1qkkSZCq8zIs7mPN7qCvirO3JNupS7GZqp2UCZEH5VlGLa+oepb1RzONL3yL9yEHeVDsc+u+x9ke
OO5mIiKI+2ybcT90VBXJo2A8Nwbi0udsrJJyX1HlmYt49Hm04ohrDY8Nvbr3FgqNcGTPn39PPp3e
izxieD83JNNZckJt/aOh56ti+il458T6lel60Ij20LDeZ8e66xUvEvHoCl/sSe/WVVjiKuaZ1IjT
gNGy5F0JnqJ+i8sfu+2UDjcCcxDy9Gv9P5Z1l8Vxj84SvE5jwj72EXPvnWXbxIzExzwZb7nTfTgo
C30M5SY5gxGp1ZEsXo1l/tYDk4cMwSdIJONcOZuxLO6DpUfPw5SXi8nDCbkq0/Glg0JjefmO7Z9O
X4yMTRZ7t9gebmHFHeq2H3WGdNGInz83bc14bYPifpx5GBIHb9fJo42HeBwScrcIB7N5lAFlY5Sa
Z8Ot1pAZvqC0Sp/hPZ2C6D41ASPIQV/o+tSP/P6JlJJD5jSkiANNwTfIkAtBubUzXO9AxJo8lv6w
jcja04331ia37Nip7E2J6oG06exM6/+O/ZlpEuUDner04vpUpOjH8omFQTxHd+T/xscxrS7xSEgD
PbsfyoiDAI6+8vJHSyly9zx80oZ2plNl2LdGxtfMlcaeDFOesWnHWrk3gWktIbzlPnC24dScwyr+
UjY2YKQ4L9ZOI8ETNb+CLmz415dmVVtJCrypgdSFpi+upoc8G99LuSDPChGqlmnwhbp5PrVL8lqF
bJZQG2zkmHKadpwNqQbtKbRSLP1O1lyhEIVpInhzqN408F50363SfVW97Z/KKL6bVWCuidEhnDKk
RBo7pvSjOcMPmykZQSc1a7bsqKi5ngtLfRQ5FBSMLclRWMZV6Cy4cKkg2Fjl8mWopXH2y/RHXTrh
2mimmX0+DJChgklshT54MJz0fkj1QTSoSST49VGJaKaLovGw7fYjHDKKwkAjEFTar5YCsbiIwttk
eufMYdupz4UkWuSZ5h6rur+vyNZtuM/tiD7byH9g3ogPuX9lVXhKQj9+YDvIfRVVP2EYXD2VZIcy
ThByT4RhgunqpD2c2PivCOwWeanI3+srEIY+vI34KSLM/Q7u+ONY9kBpnJ9qkdEtK34lqcW/37Je
7ZrkpxEYqHVykoOECOMnkxhHBkJJdATcgzKzO4dTVxNslbwMuFDBBKFh7VxK7tR6S5Y02jcJKVHk
6hD55ShwVAtsi9Ij49Pz7pA+lWebWidf8pnKsC5PLbG0q2YxZi5M5NzZfjL4tkSYsepiIkBgrjLv
Gf3tp0Yp7Kw4hgtzTeydda5d+8doJ/NpYsMe+uQNEDR+T7+bbJM2petgn7+v59q5tra9aihGt1Hd
DEc4cfVmIpJCx977iTwQbSMvbu4xW8XzHobg+zxDvinHMLdMjkB+t+m3PEfhQSZoclhq40MRUR79
EoumYeS4TSDTITIecUEI/ShvVfLmLvWpyBu4ErmHCJYJSRSTZ7qImNxTpkSOw60wzUaxr1JEfyR9
EHTCnLwsnIMcxy9QDtjULST0jR0kOL+es42fspsj26nYg3pgJ36IrWneWir1d9WQszBKHvtqdlfB
IB9wx3ibEtL3gd2ViRbrVlcjO6E+vSOZwgaDuDzJvgNBZnnRKer9p2I0on07GPBbwH+vBEMMv8w7
avKE8EOZHFSeCCpqKo8xIIwzCBnW1DNl+gBBESEqWbYJc7hdQRo1JWsLhCQBf6lAd40moDKup4Uy
WxpLuXLQ89+waj/FdVFe7GnX76zZlVffx8BNI9qx2mtcccqHuSM8oKAXayqWKnn6Srlar6a8u5cx
46oY0gTuc8rU2DxrhtScF962U8nTEkixly4/ZhO3cDYT78CFwZDer0o9/CXESzr3dbIvsl9e7tYH
Q9j9vq+I+QKqF9/VI+vx2idFtJ/fk7719vgKQubpx75JbEqOfRD35dpkrlcX/rbl01y1OWS9CAxc
PXIrly3sJcTmcUc4yyTsXTkAU1Oz82yYylxVaYw7n+pFpH68RnAyrBl3jLuKw63rq5MN5VZ2dANs
tUGkkMDKJX4/KfOr7IaMME/E5YWEOEE20dq25nGbT5gJUDIYO66uSpMOdlV8chM/5U2GLOn1gj0F
9tKUj52R3FskXREU1ca3MHsWKukOnu/668Y0wt2EwxooFelqAfMEhklM3YPuucq4EA3Cy1YsO+8c
k87aXLLXfkEZa+chN2/HCevG7k8Gpt/58vO1jWZw347m1UuRA6W59dMec7lnbfndyIKtBQoQ3ZRp
nCxmkKJHxWH6RbpJROivytji/jPsW5guu3IhkJ10op8tz9o1QyDnEPl6eo+8rehZBIzDQyZhqEVM
dwd/vMCsYB4bq2TrZtW4KVqY/VZAU5sts1zPPkZGGWTMdlRIrF46wlZoXjtW+KBAfIz1pGYda78Z
1635s6wLZwWahC8QjqbLDbepMsZpKqjeHdwjd6mmf5QaAwIOBDMKXVShc57LzEEoyXas1hCRz/+Q
1hiUw3C1M9ZOWUwiN2lNr5J6KAe3R/8NkaQa9m44GntGIohulHciT0jrr9BLVwxJWll+9zXhJACq
OedI5bgP29HiAQsLxdNUlBahGxl6YuDEQWrVaHpKdqWfL9eDpqpk4FXqZDKOJbPv5ZO84n/J55xf
J25sxOKtzB1md/bIUlRzW0brPY9wCgmALt5IE62JP7lmvYQiSDb5QMGw+IhOuilez2DtTgRyJkcr
nTKWHkyt4trD4jMgSNNUmUjzZTqXaW3Gh21r9kwPhAbQQHUMwNKk4GnM6WugaTU9QtDGCRYtHnwu
8+W7V19AK50IeIBzM+JexaZCLioj13RjayJOqNk4cTuUOI++l+UENWfpPlCMLiTjINCXmq1DQYKA
LA67twDujubvVJrEkwxHQn3E2pbBT+UyfJbsmjtIWHzt40ZLC2lX5C9X1STc2iTMQfwBo4YA/mDS
adM3Z4des4FYQsUIwZg/CtICac6R4WiWUKWpQpWLZqcANCR1EBm6mf7EFICylJ8e4Zv6lmQAgTGk
nbtHc+z7Cynn7lpwxmzGpKovUFaIURsfJ008wgKCFlJTkALVrLEizADpCI4yCWPXxKRsfu5x2yCH
cp/7JG62g6YrKTBLdgQ+M+jbeeeCYKpAMYHW0Nse6EyR5jRF1pLtO8H1PyiLlNPBznZBYQQkf+99
TXrS/qpVdK+JPy4BKowLFX8waD5UpUlRDsgo57OjMFKeJUv3KJOI3YlPmBeCktdZMtpbnPnrguln
l6RmtA2D8mdSPAP9MCCTVhfUzohW0LqRBbkuNNMq0HQr9cm5WuJLo8lXzMzblT927tpqnC/+hClN
vyRwWYnmZmU15gwLv/O201QtmG8KkOV4CABukTT2NgLgkoC4MC7hyADNtSB8ZXf5Ec4F3YmJwnVK
nmdgXrOmeo0xdj97bLbE7z2PCw0gALAYEBhCSIaaDrMJoSlhneaFjZ/kMMhnq5GuaTej26TgzI/d
8DS49kPect+zzYi2rtsmtwAoWazpZIXCdW3Ze4Z86w58WVWwGPJqYuj1AKzkbF/Zpn/zNfWMIJmB
Y2Rgm4zJbNBsNHyzNRJkr2Avw/1agVBLNEstGg5Z9VBPA59HV9lH/EVMGyX9GWq6QvPY2PbE4Nky
cFLKMsIvJqqbDnFrE9Z64tXQZgF3M4C8UcT4W0Z76Pqcwbl1/jdbuODGNBuO5TsOIWhxqTl9M8HH
1RWzXaxCuUe/ARg32LQOMcE50Dl+Q8I8C5znVF7CuHsvZx4AnibVSc2sGzS9rmWcDTqbJiJ4lgnX
OABVQQ4WaaBeNxJQDgXP0jy8LszWA4A8Jp8G3sD8gR0b5CoYeuQD/wiA6g35R+/W11LFLjpGaG8m
7D0gfFRwHAtt89FqPl8KqK+26dgyze6bgPh5IFEI9ERhMJScCFVlX0Fm3Zdm/1hrBiCK7/bM/yHd
Gs1jGe4rzQs0fMiBtmYIxpomGOE1cxj+UEBEmjboGPYX1ZvxDujbc2ghL+wn1KM+cvK4b9/GMnri
RiK0CIxhRzwX66oJW5hmHDaadtiOlFqDJiDGmoWYfnCFN5x6i83N7K9cTU2cW/ndNjdS0xSZV5OZ
mQKEUmJ8WVxLrP1eIrss4DAqTWSMP9mMQBonugD0TXAbTU1wZGDJWt6NH8w0D45QlXCYEhGTOtJZ
SwseEJlCmoR960R5NEHvrEqG4gpspGYK9CwzAtK98Bx21r6F8GKEhNSBnCQKOlnTR3aK29bRVEoe
vFdfcypzzjs5e4+KAuMw5MiwzS0XlbzAZeNQSeZiy4R2N4K/rDUHkyqrYEcGGzMg74hAXNamAnBm
rgmadgdLE5jfD6HpmjaYzTzUvE2wm6xxQHlN1x4gZ2XvIvCcn0jVQhM7Q83uJAVp7Utonh1Yz1Dz
PUNAnxaGviWqXmvL/gkEbe0BBJWaDGprRmgBLLQlVnOVNt1R9bAS/LoGOMfFWy/uMwtnRqUwRydN
H23AkC7LFqmvQgxtvBVgSgtwpSL27toscveUeqEg+ycvrWtK+ipXewNnsTYvlS1RFPdn5F9iQwaa
wwKK9KaKu5Mz7cpE59UFoZpolqrlWK++pqtmfnrV13q4h2wEPpMKatI0VujyGztpY5xDkFp9kK2d
ZrdGmuIaO7RxgYOEFL5ra3TvkSa+EkL40NswYJmlIkvImaA6AGKFJsVyuSAN6w/1JoUGQGtouhfh
T6wfQxSOeZ8c7AB0XdJPZ69ARRw26XPQ+vceeAmCYYM1EpBxbTnJ+5IpLvZ4QNlUkW0D4XbpCMlm
5H34RKqaLhTEMlY7xIQOMPo0QIi0MDeM30Jk5k9YA65MsCGRYV8vNGGXvfaAgNq7sY9i2j3Mv8qB
QQxD3TXIA2c/KGSiLfJEy5PFYwnGd0yGh1AP0W1N+DUNnkjQWJ+zFgkTZh6OK59PSpOBKxDBlFpI
voEGg/dt048Fa3fk+HeD84ARdcPwYd4HU4IJIyI8idPRh0XcaihxCp240pjiZvha91YP7PQlT9iW
KMomXOI4uAAcmxYLgF4WKLy+tRqBnH3CkI35LUNeUadGsBZ1UW/axriPLX9FQqSHHWGTBpjoWVKm
egvoeOk9GxAmYxSYeyG98mGONp4Vv4myma+OItnOTQVgADHxT2mgc6bRzpaWQ2nYMzUgfX41sof2
CAILinYflgxIRRVQnnXcpZ7etspEEYW27HsNlW5V/xD2wZdFlPejxk7XjAE1htqER92g6lpR7NoP
kYqjdcc2pbqD//cu5JLffJjaAN9a1t3ExCXG8D4k1tcuwGmLigrVpYZiz9CxFxcSOoH1uHjVNult
h52bv5ogaucarS01ZHuEtl1B3UYPbn1twp9oS2uex4C5lUZ0h7gbJw3tVtC7JeNC4ChstFmZjTdi
65ayZRCjod+pxn9nTLQ0DjzUYHD0l/sI8cVToaHhlUchpDHisQaKD7N6qVmHWho17sEcD1rg46gE
q7Xi4AQTcImyG9qBm8xJlpUaXG5CMK+nEGivWMJt4rJzp7Zx14srUQFLn7bRuJ8crA6utBhKBjx0
4p7TDL7vVlQFjU5RIIyh1RIAuNwe1MFkok4BuJ5p9LqhgLB70NijoiONPbrzUI+ivnptobZvEg1w
N5rlZkr1Y4Ds3mfOjACGZEs29iVSKvRrYOB1/NngJ2sGXtYaQ8CPJvQ/fCd69IIcT8bwDulwqzzS
5ZPWP0xbQL+EgQ3mzwYCfYAMJDZpixQ7J5P5/mqeLjVysY36xNdrkH2SgrT3YdtbMO6XDpcZCraD
1Q9PAdi5Dho+4xpm0XBvw1iD8iHmz3Ni3rXEWvYJlMSYyE0ey4WG7HfQ9geN3S/h72PCo+MJE+eh
Vdl39lvPJPqtLJj9qAwxTEPxh4tL393UYt8VT7MG/fca+c9Z3Tzw+Ca11dQReCQDSNZJPJ8CamO3
eZI7ywaZORf3YYuWENGuY18lOQNj92Vwjy7ZA44OIYhN4ghMOz0AzymA64fWyrLlxXLVcnHq+QHh
Lz0CuQaN9eI6FWTHxNtSrVa72mIF4NVjvu9iBk6qG/diVO4aWzIGvpeE/ARFn7xFhuSepuYykbAw
zkQtWOo50tELERkMcYc5nQ2nEyXvfZZ/Gd3lVzBB7/QSSjysxXuJg4QvONw7s5r2/dzfIsoLpkbj
oxDlV0xkJ/Ir6hdPZ56WBNUxJSqSg27FyrB68kiTMCXZi5/TcNjo38KSUbnMb2U/2HSR9OwBL8Yk
nQLaAaLAkoTZnp2ypPEOI2bdKEXmLNzn2sYTL7gF/AazhS+AAEzbhTSMOW+uxEt+nZ0QK4yVgC9Y
ZnTr1kfrWBujLknviL+nbs76MBLJg5GZm9gPGCEwF96aXmQj20+D9eJP1YUk3Ld+XBhluUC7GQ0l
j/+TiUsSwf9k4v7fZuL+d8Ow/h/BXJEa6OAy/s8t1Ydv9Ga/zzP858/801Ft/sOxXQHKCqGnYK/w
L0O1o5Tl+dIhFwDtoMff/DPQ0HX+4UuBSMDxbZPWWvwr0JC/gjrkSc+VpvIt05L/FcaVJqv9jrxm
Or50PVMg2OUl6N/zWz81wen4ErBdreO8efIwDpW+XMeDdf3NJ/JXVKc/pSbq36Nc2/b5NOVnQONv
f0/ajGHu0jKty6p/a+qrmdw3ggqVhPKejXQ3Pjo2DVmNyOvvf7PzJ1zT52/GBQotzEEHqCFfv3GM
0zITy4vkaT03bAtza49c/BdiigRZ3HxZTMoSQKIEI89HsgLgwHfqmsbl2wLxARXX0SuKazEmJ0NO
LIeqB5gZ8TqIs6elZejFX2QJqgiWcZeiQfg97ZoRAoeAtu+l7smuanQB6TsL+n2oZpDa0fHv36D1
lx8tgFkIu650TfmHQMpKqm4eMaWue7e76xnbgjuCvJR8S6CAdP2PIXFeZcr0pE7/3bdK4uYfrh6l
bKGk6TBFMV35h6vHWPIxtCjIaXIBcU0+mDM54rEl1buYOWCd9nFZxisij4cJ1gZbGvaJ3mwfTQJ0
hJ3fVywKyS1Cse+XX//+c2EK+MdXZ3GTCEsAFPQ8nTD9+28eOq8gm36q1taYWeuauV2TYPQPjOKp
BRHO1GpK1134DYIMNX42SFx10F8rRsIz85VV0bNXkv58dFvrO2h3MDQW2VQxW0BCgm8YwaxVhCpn
chD+RrU2siRI5pW3XKMwOZh+6Lw4bnVj7uYfnLBgJcLIv8z8Q7xt7YXhV0MykiKkeQ4GpAXFcFks
LBV+TLeusQUbK6SwiAbzfYKSfsA4vZ3mdkRQkd5IVw4putxph53CIWMhY8My7CqBHagxNi357AhI
4cpihUCxYmHm9HwdloUwf4B8f2orD8ZNPUPpslV3MJJwZn2K8tNFhN4TW8QGSgAA6Q4OsjqHUdAe
l/txHtmJ9j725trG7mbblzDqx3Xpee5qBMG+C43xbmYWcukVW4l0+BaYaIzHaHwyiUc6+fnD0Ncf
oYyjg2I8AoP9zepVf8o8BHG2iOzTyM4a9bCZH5Grdg/IXNn4YpVyRgKdcOFcqsSzL613B/sR4b75
nUqRuUqEBMjRWHAk82Xm7YmOV131Y/BTrWIglCdlWKZ5ydl5sq1z6jLzHUd1SxXzN8Gkc+1mMxNK
O3u0Czs7dQXTIiMqLmbTNncS3vc6lHZ6F2d8opVA42UVwS6ocDOWLG+YpznJzm1R04YvvRVNJLqs
aqNDoJ7M2xhX9NW1S14Jb06GINm9HFGTw/cG3B2VRkATajGiMLdcat5Z1J29o/4PQaCVut1ucbY2
7pV8XSRu7DUQtfflmduP3hPrieBTIiegPTBWvSoj/kYU83fyuc+Y5H/J1LtzTSzt4cRCAOvGVQVu
yj7PHXdF6DxiW502RYStbYk/wwXYJ6YdJmqWqdj8U8ZKmOiBUwM7Py7QCVd21RBtj9ZoLosFW9Ih
6AQaNg8/YzzAXs+5ZLjXReDWO+E184afREvXDfVuyIMvUaX6FbZd8w7nku+B+OkdFC4jkuV1r6Lu
xEXzajudsV6GGDT4EgCBr5wTgYDt2ZkGLukqhhA6tl+d0fRfE3ufyJIn+FD/Uql7aWL8ntHwJS3r
9N6sIa9xDSb4JNbFiMS0ltNxqcbhrW56xCShAJFTkzCjnP7Rq5iIO9V8LZapOpqlxqf5HFxpFg1r
P7bJ/nOnlkWheWD5zV7OhE6QO9kDMmzAg55xCJye9AoDr2VXTa88tVmEszyZCQvEbokvkbc2+YTc
sVNZh3B7WFfvit5dc20yLog72AfWSykwQ38+Ev+7C7P/ryilNuUbfND/vHy7xT9//Gzab9+j9ufv
wDj//Ml/FnHWPySGAwf0jG1ZUvqUhP8HiyP/IW1fKd/j9P0PGum/qjjypimvFDYxV5dx/+s/wDiu
9Q/+yIIjyX8llNH/WhX3p6POtHlJ1JeWpwOyLef3R50R1IPtZ0DHY78rdmrpELXP2WGITfToXcBE
WhEvmA2gRrIx2MMSwV/mVCZHYzSfTKtv4WGIazwF3sVLdJraUj40VUgsVZfNa0eOZ9xT6Hvkl77w
Ffa9IxOtV4ZEI3EM22Fielu6tXUyO4ofezGg06uuOTef/4lwgSz+Eu/Mip0SEg6PqajpgeYNWPkX
FRP4ekFghNzxI3XtatdH+DrsjAfQogxYO10anQw1KwLrSJtDTJp177jumoNJkdYCT2BBbZaIJgXW
o85o/k0N6f7FxwufVgnHMh3X/FMN2Y4FagOLBafZ9cAsh7vB4qk04s3GLtm02HuQT9852fcotjzM
MuN3vVPdxc6SrQsdteVb7FQ7wzv0jcAHVZfhhQegwxG7mnVggLLqeIuOVHw+ay6L0voSd2SWicyq
64hI7BuEGCXZsKsprIHST3HGcKyLd3iD2G4WeI1leRUMzs7CZ6Bp4GXafn4lZQGpaGLNJd3gSYTo
VaQlij2BFLeiMspNN8QA8BZxGo18Xjk8rrJS+ieznX5Jcj7w0TKlGGJk5WXUN6ff3Gt/0RiIP3+0
2jdvKqmktDxYUb+/cjufaCuJhgWnKl6vyF/uEKLCDZpaxBRDwcK9LLdeWF3DJnzBH32fVrWFb3yx
zg6+ych+w2zAWDGiGBJMtawSDlHJWDat4CY6aG1wp/0ixqNdG1GzpYzBvRUyTSlGzISAScZTJ62R
4Jh4m4k4PUZZ7BxbJtN9KB6nKvxV1azxICuam8EtKxRtEmuko25FX5Xb0CYZZ9Z5mxiK3htG05E5
XGo3D/9NmW//RZmvaBMtC5qWT0WrO7nf9DE5wQaL1YY4YPXi2Fn4UmoMW22Qg1yxAzSPsGCQk5zF
VKHS5q7fJNL8OkrBkNdM8F6SRtI3BL0J5B8JlMfAJijML+Q5Hpv933+tf9V1KVvRcME2dhGm8Qj+
7atthxwPvZni8bR/jQvoDlNABxBJ05+JGzqyqpUnMUTXEQjZegkZ2HceEtvVUjNDrDN5koP1bi7A
bDD8sAkcmNYuLW5tJ88fA2LxdsDDptNoxvkGDBH/dDvXl9Lzq62BD/ucDtm8RX7biteoYmAajp7c
gK/DjQEli2/137xf/X7+0EcrIZXNGaEEwNU/XMbePJJfo8gfpQTGRxL6eOZ0UcWtuFzweNgMlm3K
Jl251tsSotOpTrKrM9ggvIyx2JB7dUBA+DYO7tpnrXhkojDBUiKBow0J+0DaEJ5bImOQM1WAM9mf
np1r6PnOvdllp4oZfNDbIclb/dmYy+7ffKH2n8BrnH10CMzqOe6Eb/3hDVZmNib+jEcRCpwD6sOq
D4WZdAydbjIbgpOxGOvRxfNnZ8TBYG7EJdfwjs05PzmldxNV7e1Vwv4Nadm3yarznVi8dWdPy8mO
iukIogFir+WdQgl7wssk4uEUg5x/bWqUln//ff2ZMs2emEG1FDDXwN2ZHOe/vT65dMvaciEOhe5D
GAOOG6T6XlvqBL4EylAFNaDHVxiRuwwDsvmYlPfmT+rk5asoMYy1m7pYE6ra3bI2BFaEiNgI/g1q
+vMz/f1FJbiaPNflzPEklcTvX6TKrXiYJXqlOq/nfTUi4ecSdAnQQZOSVhFUIPsV/Sq8iBRhYtrI
S6UaE1wC8WlR8JSHmE/CbtmZkZy3eFn+/kO0qYD+eNlbn0RAOkHLA6OrC5zffozmoGIKd5GsoUba
l4iwkz2Zc+mS0/754BBUEr/Hs3lNF1jO+D3AVGbEc+Lvw3hQITPlLr7hOWWd5oKwmdKFbHHHuX5G
5dV594pwC+qOZ341y1CjvAjYrDuJWiXHyd8PDfB/TN/b0Le+xma1y9GSW9YH4nLWfT5jfeJH46I4
OR38FkCt8C/tCF/Z1K3TEbCmrZMHJeqDduCIjZIIY2S/6Rbr0poUFDaBQdsgcr/XANqCOLA47z2K
lU7qyOV7irHpQEwkS+A+2StPvC4dK0uyC67cL/u80f2maJpLWIlXtwWgEQSs19jV9ibScEDE00z6
kZgM8C9d461QIuK18nPUciiEndHBqN9jyLTJDI2VwcsciYsJkKBZMmjx6UaXAVX42bdJ0zOb/TQo
HpwABBFudljNoHby1C0CcY20iFGgCHN1jqU/a60XS8iRGVxU9OFOdt+SRt1lZXUnJmQiPAmQVwfX
nBVkQI6R79P95f2HM1iAR93wNAkk7z1get89DCMSqd4dtyZIknWi+r0TASua8cavZWZeffg1YOKw
ni+sZkqEdwSM4QaOSLyzeFdZIIqVMozwrDyaphkATeigcqik9aEiTulpOKXm8LXEPQRjIpZb2yAX
qG7N5IiMETdragm8O61/6pfmq7+8daRwrYHlozCbS7S1S4IgLjCRs5Z5gI633i7K0QiJBuA0Vg7y
zw8YCPxL6Jfdfa9sjK8ztJsZcQMhjO61A/OHH+KFaWmGqCSv4CqRslcYPrmeoV/cRMcnmRuHpPTU
oapgIHRA9fYZ/o91v1CVNtbKl0OGawIjsdk8ovdl6ipIGrIzGFKyi36URBZtgw6PrOEhWAtYaob+
/acAs8feFQgOR2OM/I2RM7WkZJx2VSd2onVPXrH8BPdyxRJhXc8hQZKtfR8vXAdWW2uRIXSfuS3B
NVhaQAmIYZVTOHii8k+u1eZ7fB67WhYvAUf0UyvwPM7Lz47fVZQ+kXOmIw/diES16pZ9h5XgJsBn
spQGW9F5L8KdjqnKnplnIK5DdLOn4rqEBg8GwF4bwQCMqeSzUUwHowu5jtvy3s8HONqSYF9LMTIQ
eOAm9vVFwQPNSIwtQYjODuQHSU4k0Qtp/DR5kOBEuJStlpmOy1PfkOpuYtonRik7eIOCQTOSJEm2
QpPPE0K7cOfn9RfXWHaGCdE7aC0Or6TtIOGUoI6Ch8aBJi2iateR6bQObVA6Icb/dYhGZeZtLHQi
TI+OIBJsIQR2ehelPv186uOFWQzGJXwPzq7zUQMZIV6k4WkaMEHVLeGv8YDpDzuNhtlP6T5rezB6
P7zWhhzNTSGbFofx6KjL0DkYc7LxpGbYR3HbH5DrsuBORh8BMrQWNpeHpbdvuDB/sTR4hzaJL0Ii
ecjCaO/EWF3yYNz00RKuIYQXONIgUKkCelIx+49hbl4TtEf7uOyxUQTZQsKV6u+II0V7C7Fg7SAZ
jMhltcFdx+QJX8z+OXGL9068VMnyMCgK3ZEiEsmWwbiWEf/BpWk7W5pXMrjp9CSNcdyrNvpSpDK6
H9EE2zhiqN1KTO/RcNc6ZMa7+a1x0Hy5QXiZvaXg1UlwxSOwP3d+wyggbqRliXOqKtywnwTml75F
uJemwRkdtIa7soXvXIS/yXMy8sim4ctWIENOVvTmNMPjVCMtGSdW+u0ozvHcu5RQSHL73vvRRfY+
47rcAZXQvk4fJL5fPY+QW0YLRCTiXZqNkzfW+7oanV0YF+Mm1qLwCIjxguGH3T1G2RnVgjeke3/m
UE6gFOz9iDMtoRXsUjW8th3s8yX+CqMKSvZieqt4LvI7V/l7t1B7ZHSM8kbyOgmWvdkhzmyZM1/y
coB9aS1fDYH/GKDlAct0CvzFM6hrt7jpprXX45t32lxsWDy4G6Lckg1nC3oZgh5X2jQ2JczG8kri
nhUY5EtBOC17mVMI0HCLElgSmT2el6QaTohmMLYo9UPZ0XqWXvbGgQu6cjy3cVHvW9EyH7Z2OU6L
x94Cm2mKqtmUsOtODlPjGRYDVLfpfYpc/zICn4LPqq5V4Rqn0PcQcRQiOUYenqWCEf1K2sWXANIM
7vAQam34KF3mZYOz8Iy07z+/s5Q+V/jBq/TsbEtz2OIjjDRxBMcBQ8gT9xYFkRPeWrMoyYfmj1H3
IH8K6O5aV4BLCN0VqhBJkBAU+jqwr2VOPmA4wz2QQLHR9FBUkHeSHPBn3LWdYe8HEd7FbbotvC6/
1HR2TEJBAUKQw8qa2veZ891KyGwNy+BbkWLQHLz8QTgzbxrrPZPT28joOAXw9wg3hGSEkUQXh/sZ
UCl3pe3HW/wy97LH61rMIwSATyf4WBBfR40Beac9Db1n7Gsq041bciJ0/GCXuo+VqKJDRxDFRdZE
8Pb864HlvLFmghKVBBiv2h1c1fLaGsTHJkZorGPl5vvRHn/mWYuUCc1YWONoQvratDm25klo42Mi
N/VM/kU9dh+qyEv8osYejZd/FPA609ob7hOUuoggB7HPxXCScpKXYOoOImv1nH365mcWnMzO3jqh
b1CGIoesK1m+uHV+gD+U7+sQ/fXoE/zq2QP1nXghlJAPt4+B/VpdsbWK6EtrE02o/OSmHB5EbV5+
N1R5qWa8nAZgLWIbSVFcEL2p+NTN/VM3iTvjuctb9rLDk2kd6vg9JEEyDuuLCaEhDn6CqVszBjtW
PbJ//2CaMbE8EvB7fIjL9ph34y0wuscQDd3yDb7sZrbkMSyTgu+wupdRy4oqey4b99zZ6V4xvFqn
EVKw4n9Tdya9kSzZlf4rgtbtBZ/dHJB6EfPICJLBceMgmaTP82Tuv16fZZVa9eqpW2ige6HFI5B4
yUxmhIfda/ee850hfq2r8sW1q3fRB80qdtH3hqKACsTBpLFjBdWHoIuOZhYJbHY3ONeECi6ZN0+H
SXN+euly2LA723KX3MTpINcUTMRbnb+niiBAddOdL918Pc8VmkYMYwMSzEtZTKcIxNPeH33sqoyk
A9S6q8rmgkR4STwnUJo6Aa8vBwowEoa6K4BgOOAoyl4OkEX9GC0WAC6jZJ+ANNnt3GViTXtrGm4m
hDxgSUG61ur5zYgnruW5DDaa95aRUr407PnR11h/lS42a6NnS1y4j2nvPc4MFRaapEQLWmYFF+Ea
EC9dkY54FOdn2SZkYZQ14scQ52zf47GM0L3kCV0vPdIC0MCqSrPnLAitk8Usgorg4lPi+xPsHMNL
5zXWZ5FVpIARpV7O40vs9seKfAgn4mzLcT1t8xmisDb+SkeWjxDwATpkH6VV2gzNeghyPh1TJ4uD
P4/suqKVHLMDiRRInzTzo7dATvAiy+1Upojds/YDTe1V6nlGO+wdUKMjKi/EMgnmGf4bywS2MtZm
dhml5FCFFP8S52fbHV3IksdoZB7K49Kt47rU1qIz8FVb0dHpq/RqqS+aQyiBM2FITKcGBbaTfhNY
rEHS6ljeMb4ryLtJjGbTNo29aYhkN3q7BeExvzoNtA8Mvus6MdMFYah4xM35Phu0fuc6kMJYS6yz
kH60mI0rgBBvpWfOzczthxKVY4KHdx1quFUyXD5W9IYQ7s1vgErls/cYnNyRnwcRGRWP1KXj5ONZ
KdJ8Y8T5D8shnvhCsY/0Yry3C/xdo7i34kQuZAUBohAN+tN2jJeWmC4MhCcg6jZIVcDS6eDOmEeh
7WoGCntuGD+4HiWUXPaojTveud50LZVJarDqETPy9GVKY9rP7oA6i+hNn8Ndw/+IlLh2WWcy6Yum
9/r3FlftczUWu1ZnQTUkUzxSgZyV2qH4xlOjdiqp2q6UrFlK1NRq6yK5cZMPxCZm7p9jtZlp1I5m
oLkzmYL2LG9stcXR1D4nZrFjqQ1PwarHUzufRG1/6LJ2PJ7tuqpIBEvUjqi3JhztDWBL6LwVogKo
3wIKtmv1D6XaMlVq31RHdU1+Qjy8kI8AIboBr6f2U2pZSmf/nqnNVTy8afh17rXOOpVm8ZOqHddA
WKwdBc98LN8ttQWz1T6M4XFz7Fk5H3KWZZPamuF/15Yk/T6DzOoOUu3WsGEYL4HatwnEamr/FqtN
3Gx6bxZC0k0666xB1b7O+b25Y4VXDUN49Il4HVjuaWrLJ4wdn9CZPSI0oUwiWgziGR/7ZK4irXkP
R/k5ostf+uW6Jvptq83yKmccAmHm/niljiuw3wM290+eiG6ZF3y3MOFWHBhHuwQ84ZfusdcRfxpt
wDVg0t78mcQK3wk5WlLG14SJTIIEpFa1OPTR7BWbeUtT+AEOkX3lZL5XrF64UxSkopnOI07pdsWC
1xrG6ahbo9hJw5IroM627q+55XgPTn4mZA1IUADwRu9waJOl221Tg7HEHPYADP0W36J2wtA47Mtq
xh+JeXn2Cm/FhEO/zrX1g+Dhl14axa0rMDElWFItu6k/RNoe2rzFlev3hF9XxJrwm8gbQnZ+kihD
mEz0h9SO95inXqPesXknSUV2rOgQxIj+6Fw7flo6I26F9Rp6Fg3POGTHLBLAcYtsXsoito9FYW04
vNpThCnH9aK9XbfF3kiCRSNi4BrU2xqmLngMR1v1hA4Fvv9ux0cAjSMqbh0ra28xmEvo6owJhkbt
1TCcMK5LRz5Z6QTcoKRf7Yr+AH1LTSjhqmLOdQ691K6Q8saNiSmoit33ybBJYTCtcq0DuUwHjaOO
scwK/rG1NgfHXzeAMQA34t00nbXek1wwV+0lFYUN6El/l7pGJFZ7BH2zsgNAofGbbhElY5mMVaue
GXfPDjsOW39dlplBLvxeuEl8Bypyg6p4uHORHKjPYme7HCL6q42Bdj0L7QgRocXSUrXb3BfnpKnQ
Q9uti29zYiKlOw+6PZJaMOAmGf1uXUO5NcLg09LJitD1Htqu3f0iCsg5ohi4xAoSOkrlysmTb19x
1fQU48VgyuGsU7zT6H6w9eFmQz8mIE1a3yTctm8pt9WgYhzFEqu7H6pTgWN1BwVgAWbFX8VG43NR
b8eTTGi5zSHqlfNgHXMxXyLvJfcAUJ9uYDeODZzEjtTWk2lbOyMR16K12nWNbXub4he5jk63EnWi
n+uRDcYUd09BVRMETTm368ldGEZIAlnWS4qWe2NAM25we2ITbG+dwN5gYXWJ49bBVJszjrNhJqQ4
e9ZmHJnLquICQtAZH4gGs8eUwhcKfS7JGsRre+iGBa0qBDR29+BAnPVY8+2JpV9Dgn+WVWdAAFRw
8NSt5F3kMHRNuwRCy4jZnP49VQFxKRGfzEn6ddMRa4hin3uMTXxWhRard3lyglJMSzqsDc5If21O
xptZxv25ZIcGGIQGNadGoultqZWNtu56pO2xzsMH4Te+DwLsOU5/hZgoHgFS80OiAMs8btCd3djb
Rsg32WnGak4JlLeSiRgphxJQc+HYaSSmcAGuPsAXZYoHVW/qTN9U5KTbIa/RgHNa9xWt00z8VTNQ
xQwZ3YrA+k7o546FKBlMFJhL2kS97yNo74aps+05+6Evyx+DCeZ2TguCoscabnMi8ClP+aNR8ySA
yujv1kleO3yAkbLXRFUd8SiDcHC9AygRoI5xvddKzD9GRdc2lh95GlWPU6TvXY+iF3dWt52a6hK6
1rDTDOoBN4ULZtF5TSrDsyVY0gYCh5geRcDkAH2TKY6/dMzWtZBc6lAlW5yCSUz0QRWSAMEoB4Mc
1I/OBkj0aYE5AEXCzSv0UNcxP5DLOZFf3D1/LNN/MhJMOnXhAN2cMMP6dCQIqxhZpznXri52Fr41
astk5qzV28TDR+weuuQSahWQhqBM9nCedpyMD6ip4ns5gX2oTWyTZUyrMtpwKLKErbUnso+mEx6h
G1oKKbnXNoE5+HuvaqAbdg2Qtsn9KZlWwUcIglPuFdqp9eGN4k5ielvp90nmm0hq+CLE/O9f1Pnb
sxtkcFzaZ1zYRfqUWdAcMkMfeCoTexXojjgpTlTrGjEXbvkW6ynVs7DGszC1du8KJOd+ak4YQiL9
GOIX7pvSXSUgukDV1dgCVEJL7fsHn+fJlckds5S3ZGIwxwFBKwzvd5FUMRIz6RZfYgyhFwksIID3
4lUi62QpY5md4KqLPaTctaaKlhAA9Ajju8LoShiMim9HfeiSviKJSjJP8Nuwee30+DhuUqgHO9fO
vzMuSqeshRqmKzakQPvYQ9TDCjGQVhq3wNUyj6Ytr/kw5+O1nkmW47dC1HW7Jyeij+dQsSPX5gIQ
2GvGZmAuuuHNsgnY8Ahpc0KoDUkQ4p7OgaaxqFng+On3letcrZDEAfabEBR5ru4SXNMLADrzxXSH
t87gYeUI4p31hvauBC9FfxnfBT7yPj2Soxo87ZuQC4hlVvmWiJSl30zONSE2YCgssMyFfm8LiAAl
z7QQposGIXvk+k3no/ngnyRbioOm18TukJdF51rXjNbCJZvJbOc2dFoZ7bKlac661Ep+g3D7jatp
Z2cynC0zwmvTe9D5hgS4n9tgziYXix2nP+g5mG8d/1g0YxwofumGfYtillQDKsZNbI57hMJvRofU
LrG1EeqV7kG5ILIG5VkXR86VcTQYDDOON8hR9pprkUx374QhZrhouLWafI+nbNM1ARjRehN2mXP2
HP+19DxtG0n0Sp599hnJbsHwMJk0V72ez7TRqbbLM2ncMMzAo2eyVuf2DAY5A79RlScOtYRdLPwT
Oy3mvTFOyVHgvhgLkCCdjkM/7DqOeZchOAaGzzLIxocioRdnEbSH6CzWy1wDdKo7uPysVuuPOnqA
NScBxTSeg5NVVcHJV5FjQF6PjvpVF4U7gjCeA48rH7XZUR7oXTyO1SFtwmvVcgmtDFhKJlk5Ud3P
xwrgfY6tta+zaqHDwFg0XtRiRhKX2p3NBX8ncaLzi3AwIjnWFjNLwwCn/IEsMTNoRXnndOFzlaOr
1Ek7mTquwb7XEfQa0gZzXaMz4SXpbOnjQWW1I0G0djVW06gdzGU2wbXZaJoEERupkEd0i0l2yCIC
TjsFWWf+iiUtP0atFsGwzrlWmOxZw/QTq+Y1J71ES/xLaNUvMckd93qbnzt/OAunprV3M5Jl3QpO
sVbu4cYR95c/1rKn+WOKxjtQDDtJSXvqhcXYuGWMZhKvs2qzsTols3MAbwM8S4Qgm7C169hAb6UK
8JvieTPGxAdO+vgILM/fNL/HhpqvdzsJcCqUJyehxBMNIY7xrPQZmDHNJuvWoLZojvBmoal+acr8
uZ7pWBtdNxHkOus21k+FG4YPde0li4LBMsbGo940lz7ANMQ6eGTlGkODGsvjZE72ekhi9XRaiyDi
8h64Xb6DyAocsTS+a6VxEXC7WnVfyguOuUISjpGQ/KhX15ZP66yF3Tlom6+yRSJJ7MASyFixcyKq
MoJd7gwDuIi2cT8ZogIRHhrYBBMziTEiqzFVLj0Hj22Qf4WADSOu8qt5mpx9HE7BguH7dD874WOS
O1ilPZNTaLavhaQTnpR4Ad6XwUek3EldgaUd/5qi/9v6uhEtpZl4Z72y1k6BdlSQFlGYdnwGOcs6
va92SdHWa2+axV7R9+GDPclNLJviNOkxmZ4xCsmKu29osI4syehqySdck4aKrijiKu742qFmj7h0
STC4l9avYqzsB9Apb9jTujOtC+7dYa5Wes7RG4fgudoGZEdUsUHIApHvTT61S3c48QEb1OO/Lwvi
icfeXY12TQQuYo2Dzf7nWO0NrZevPFaPQx31bybbCDlM8fX3FwLL4muP3ge9xIb0EeQO5JBywzJ3
bqo2pHV759IRr3w/W4d1b1/7MBs3Du0rbZHhQRDr3waVQToyfl0ynPUOZo7+x0UMRQvWXesGahBj
XENDeBvY/XNozgh1hvyu6mA2qJ5wUSkIuUk0CN7TisBl2ksbz9WCueF67JqakQ/PM1TaO5ssk4U0
mQOQtzUtTVncx+ptDJ2wWhmoy+mWKXPfyYzvfwqdEnJ5f4caHAutab13RIEiOoaSEdkbJkwNKwWD
1AhoDssu1GdGWpxDYqIhadOnaNK2WVRCh/BfRhg7LKQopMAkIFiz/wnSGxoMdM7zl1mlNp3XDJZr
soMzGFhEXPQJC2/AtzawO0aowPDeqFmVEKd2iROTJ7mdrxXicmCXRkQkc2RVq5xl2woq6p5EExft
QNBxmYsI1JEWEEBno0VjdjXy7yqC2pVI7pFh41YHrzRwUNMl7ltJ+EtJrlULM0HPCv8uKKV5jv0X
N+3JtpuHGllFqq+AxkT70dfklYEMmd6zveVTBFJ7DO1VDCJ90cZVv9DQbTC8NRkbZZqNyIwv/cTi
A67lnSczbZEwXdk0RXN07YBUNM+LN7BQaKv67UAGyBt9fkMmjLeKBKxesAAbwM4N3ayHUN/urx3J
Q8uuRbnIvD9QEsl04yksbTCJaUvb524ayWE4BL+cFFyJPcLBVplTSVtwTjb7XBgXEQyvLDumJ8cW
6ItAgs2MFrYVw4hzGaWosxi0dWmKOzSY/K0AQAI8SlxNnKABNWcZ6vrakoZ9QeVTMxnztGWgNXeD
dI1FUqbhItQnzgUmefs+pK0jByncZ+YAaQG7cCZomq1J6ju7i8H3MkQ/cU/TF16TJPdlxowpab29
DrzilvSlcy+mgV2jfenC0Ty28C+ukozcbVnAyNZjsEphOt7jMTgWvI6HtC2+ysBD30zzodA1oL8n
WuV4eA57dIqhLx/0OBHb0K6xHIS3MUxOqU/SQ6wRVN+a1nNd7ibpNKuCOerSz9tfzJvkPpp9h5IM
1jADddpjUy5wXSxEhd7fqe7JRISkaTCKM0kO6kSvmlKU4xbnk5aHJSAA3dvpRTtwYtos8/xpvmSG
J1eGYKvRhG3IXFLd+OEoLn7/skQssO8Mpu4IBswtQp1VR4O5tDTvPA6VeEpr42Meux2ey4kJYxDt
qgQZjcoE2MUaqk+O5LWWdnDOo+hcOz2HQirW6WzrK9rCQ539Fl7leENS79YwNFnijcVd0favIXnM
h3KqDy5zHzZkRX8eaof7CHBRGfu4dszAuMSgzY3O0/fIudKgmLelmVTMS9I3TyPGXpMMLKwZmGKh
DxrMJYMj2b0WE7ndImAwlTfDfKTqETFg3Ls5Y39Xvot8ZEDbRc0u1UIqxEz8XbQdXRrTJnqYiEVK
La78bJwpMJyITAsDrKzMgUlC7rhz6oG+SbiHtw78Qz9lKBDme7r2HitGswtze7orP/sYicnsMkAw
LfvHdmE1VKTF531svVRst6ARlXZy87z0NtbZJtRFu4cMRsuUYBEvCbTzG+sywE/DFsHzFqTO01x+
S0w373Z5iYUFTMYnzgfhDDG0OvlGgCy0LY+QtWMAMeHH/0FcIhDXKYSRRhuU9f1T0vcvk+EZ10BD
VOKxHTAm2HRR8FJngtelDMEukqsI5PyzbPtz16t630A4Q1N3GBsAihOh5LvJQbubm61G/oGfEaPb
o18Y4W8S0jf/5AZx8D6TGhIhCQydm0+7bLGweO+cjxA/U0KlmFeesFB5C0YebYwE2xW3oub4hsP1
5dWKRo2NOA8QVtR1yvAsJ5ayu2MT2G3sikfLzFg+T6iPpoJRUygz+lAFukrAlO8oVisQO+PGdhET
eL0ObJVgmoUpoBm22JjqOL9OJIIssrifkEFQ56MmuQSlVgNd6ZpdQqwX7zPoTN8p3tJ8/tEnthYm
Q76pQ0fTxpDCuJiOVvY6CQdGYll8ueDj6dnnlxYR2kVreOlJnLpAHj+OiFqQ81jkseT2Ts5PVduR
eaHAM1k3Rpzj2bfw2pqjxyQSMIXiIHLbXwa1+1LpVc09O31iAzWsusS8WR6Q2i4Z0r0AXghZZkl0
UjLS1hKgYaJ3bL4r4FynXqNxsxgALzSN5kDJVlbFRE1WXJPa7UjI0VmpZRrQGyoQBpZL3+3BA+jo
jOvi3vaYIs3twXDRNZTVJjQSAlPRabmWJvaaife7nyIuiF32HaUa9+o8SQ+kmjy7Ec3ePI1X1kne
iu0wHrKeKZTs0f5o8XUedXkYuKQwOsxOuboJhB7ss/TJF4S2N/M7499oQUimtxlqnRT02WLbUaot
XhdeMhJNN23R/YAXfHEzDy9W8AGZKiD7RmttUi583T9Z3HYRAd2DpURn1X4xRE63LFfD1ZyNLFq+
pdF9tZ6x7z3/pecG1lvbILM3bmsDgI+nx1xvPsD9Jnt8AZfMcxZoj74NewpZ3JDNDTCfVv6DBSGh
5hDUJ88jnLQnuss9SBr0FrXbuiuzcfkzAkteNITDJwnNv02LOc772tKDB8fSVZtdPIYWmrtUejtA
H2yrc6K4PUD8zVycpCvvpNB+cDKEgH7DbUjj0kcmT1vXluug+hRug2aILft6doufwKJTE5a779P5
V944X/gBb5014sonFrGWezHUK8eG8FUU7TMTZuRDU7DjpA42YVS8FyUU2bJ3UZv4jKbG3dBp7BmQ
hdsdFkairgGisbRBLue1KA4Mi+3FAC2R2nXQrXA4tzRKS4VHKGGrpM41mvsXmRfejoESK+4DiI7o
nk7hfRy4FiFHZ+paMZ3yKdsSX+RWz2JzVaevxoxkzzLbew9SMUBHfiUqnzSx0TpOSfPCBwAevu5x
wso0WUnLuTQJSfUWsOAeTsSy0eRbpEdcnAbp72eT4Vx6CYxCP2YF6VOma14C2b8x6wEYlfXVEnDc
YwQKaWP01qlggxSkmVhKuvw+7hXF4mTGE4THgiYt0r7ErP0qnPkTYvx7PSS3PspZH4ZHDJykG7v5
CHTYT9eDoXXL3C7axWQEt6YbftkZJBxE/NjL2rWu3801dxZR2vlKZAaistRP4eZr165+rlqgqaUh
HSL8wAkz0HJ2Zo0OTegbzxHHoKyfYjr4VOumrYnTbAm8M/KQbLVs1NrkYviMKquQV1nLreXozfaj
TQavZz2KFOW06IRYpARoYPIEeBUgDeJgl+xXJMlNumZt0Az/VHj1Vn7CUIv8x/tRVscw9ZlxmM6n
PoETYetQEPai13doYHf/g50oOCeNwXZV16zhK785DdOKQc93as2vQxPMayReuD1Y+eN0JHEkM6g9
zxBtcpLs0nRX6e4rbMzv1KiY4yUqJ10a3wjlPeyYP4HHwkOYYFHi2X7tE3SUnui/G6f7wtoAj9yu
PJRZsb4NgAIiD4SzEo2o7UJY7Gxfg23Kut3MwvzcSGA5ru3w7OW7ujAwwMU0/oME9yEsgk+gpjJv
4pKhpZtZEmI9i569B8Nwd8a9EvYjIyU0ii65N9BjeWMnl4hFI2koUMDlB8BZKEWqJTcnd4OMWsXU
SYtRgacDs2aP6mA9zY2BqMoIYU4auvupSDdFSakoxhvb/nSbVgbPc2X7iL2ECSwOulKN6mFtEfDd
oo85Zo71PgzBk8MC0KGDZvmYQw+JmY42w71N340XBGdQ9mWktPtR5BB0f8plyvYcXcFmpDuugFA9
IYmjpmlgN0ejeg4GWGeYOIC+FAl4/ZC48G64YZ+aqEGl5hwbJiBprVOOBXPJKhCvbthby2KSALfS
u3nw3IOhvvg5DC99PmSeyXLIbV+6BqKdlOBnbQTE9tkKCbe1Qy4EtawavD/TcBBIWiBV8nC0iurE
uctqA/aoENXZ6ve+l8dbnWgrUmkCaytNOa70CRqMQKywZr/DPEddZGz8Oj05cBwFP1ZbTKvI8E/p
GIvdCJWkhvc7hSbRNoHBtjjAEzbOgBQncgqiGJifbHjJbFeP18TNAK4po1tv2tPF9TSQiNV9ZHDu
/JaT/792J/43wUbYBrb4v9PTrz66j3/6Jlyvm+4+8u9//edF853/0XD4t2/5q+FQ/AU/n6NjDGQ9
CttJcQv+ajgUf7F94WFf8F0Ta7vpYfb7D8OhqzvYEZVfwKSY4tJoy76L/vWfwUbgHQKAgGHfch16
8f8bbIT7Z26E5xu28H3+LEAU1j9YEwIZEpitRWR1WBky4hnUTR6AtwvsoT/VHhZ6hccjAAYVRNvf
wpFMP3McNzH7xUAtGk21ciwzxuuTWkNq7CNrt36aMOuApGNVKRkB6aMeXN22nLdJ7bdr3DPXWa04
XXadNWohFpesPyVD1UrFdBCVMAMhttaWWpZOam2KeHpEPEuD3rFbpwUgT874EUyF85wYsMl0r5qc
jlp4GEX9onXd+KmVyTNzA+08+1jwi8E+IPxkXZ4RelL73mVO6g/LtE5tRjbW6OFOU4tOV608JbtP
6bH0AgWBUkotRv/uEflP7HKmqRwVf/CEGA73BcN3LJol3TX+AWfxH4XGUDchK23u4yTa5kSRXkIm
7TdSXxa8YTEpjHyCY/VZrvMI/72fberODrYBgZQEKLk2E15OgbFfp2wKoXf7J2bCE/iDn0GdG2aI
oLGd4bDVHVPBrs3WusdCaFInTqHOHkOdQoE6j8Bk2MFUnZnGsJ8EnZjBiEQXzimWEnqRF/VwiMuc
PD911tnq1GPR0KpTcJJvvToVc47HXJ2TBQemg5DMgYp8sNSXPkMZ6PTfnjpla45b/GSsBUTPkJOj
uOJI1n+fzUuDgzrjwIY1aHEEN+kSgkC5AjDx3KrzPVEnfa3OfMnhX3fYyHp6mEV3ANA4r0xVJ+rs
i9Ux05YYnVsr7zlhF9x9JXm71BiXYjNSdKLSeBcVypgGcn9utSYqAcX/U7WqVVUrU/VraEaa8LC/
IVp7kpS4hFLnqJqXqepnqjpIPNpuVJUxUTWyU9UyU3XTURV0VrVUUlQ18O0rjcUe5k0qbqBqr62K
cEcxVlUZr8kp0IA+t76FI8G+r9PqDbkwI28kJOtee40TcpNdqsNCILbqnIEuwJhv4RBfkJF8taP2
UEfpF9Yt+iW23LMBYow3ouRihJIL3uRnXDY3rP1XhPBrI6rvs2S6zqG/Sur8p2LzZUbzA1bTy/Ri
xc5aoxPhkcLHklJf+3ErPdIQi9lbebO/LFvvpcQ/FejVq5uLT68WxFdZvLOduQuqDC6zWmuKX9xs
etagRBtrWrJNtQKDa/wBuQI9aT7P20L1KQUNi4+PVvUvKO0RdKieplLdjcFazqHdqVXfY6gOKKEV
qlRPFKjuKFR9EtINsP/8wI7qofKai9yYI3ex+vGrMOR3LBnjRrRenurBzA5BXkhXprqznjYtVv1a
ojq3mBaupJWbjCaFt49K03/1HJdy7vDZkLR/veoDe9URJrSGNS0iYO5CdYyl6h3/vxTV7XepqlL7
L6paf5XV1MRh1P3Pf/nDr/6bVF5h4CI2ORf/957/8/dXmn0XyINVVhT6njz/bv5g/v9ff8jf7P/2
X1CCQS8yPbhLtu1Qc/9ajQ0dMIDp+4g8PAPXgzqw/70a239xWcg6/C/X9CDb/qEaQxGgQuuG7uP0
wW75+8UOv8u/VYH2H379T0WfXzl3upZa/qei4OmO5yrfv697wv1HBFCGG9TJ9Ghelrqo8QHYX1kT
bay+33mTdRAZQ1bSKmAi42Moqvi5nPtvq3R2WE+4XTpKNY5tX4uSs16IYjGGM8vy+67xb06NtKic
3Md5Yq4g5VSTvEEMbGdM6O+S7IcwmVIB9YsvbZTveTQ9+0STokolLiCGxm09CFcDjOS3jylLuvZX
AUN5pevTT0B3QZLvzZG5szVGm6znCAJiE467Mm9fsGBDnJkGgiSD8JAE6VOg/h1/97b/J/VUtSl/
qKae7uq0V7qtY2GktP7RvzjIeQwjtAMY8QxSPmbnZbRwJRllew6dKf8v/rY/o5r46zBCwm1kxmeK
3x7vv/NwzybxRENlTjgTdA73AIZy1TtfaWQc5UgmJzM+sm2RZg+kRWoi/vg//2v/bChVjaGF3d50
+O9PJl66NNcbRqp2FsQP5CY8SF+/8ZxeM1DqCO+bV1PDEZijzlpAxOq//dYCjOkm33ljLS1yKGRb
vGXx8F/YcS1IY396J2hpHd/DTwqxCRbAH98JbLd2p9kGfZPbyL1ZZw94e/ylNUbgS3suq0J/c4ph
MwQD84DYulmTg+LMDspNqOjLtaDRy8qJZB1hLC3rS8tQQ5mevgkG4pzTz1Cmb2UbgfDN2b27Vie2
JaE+awor6VpyJm9VdiGzGAaEY2L+lAggahYXqPu24cAgn3DwqTa2bt4SvmyiA47u1WYmRapOCDO4
gnw0trGxN4dq8xsKPJJahs09HUGPI5iaWW1AHE1h1trIwXNyV4bQfZlTBgVa0a68DDxujJptTaDu
k9dZyynscLaRie2YBXGa5VMfY4RA7UsQg6Ry1tGd4ac9eVvs4X2Cg8aBrSvo7dw9mVYCdBRaBi9C
XG8xaB1nEuSdjO91SBBlTz4xbaxOJgD22G0WoRHdaci3uHK6TyQnrg3BzHToAblW5I0REVErNQLQ
jmbYuiUctSLAB21NP1k7QX1lX9VW07NhVezoiQzU4vBidylF2EWpQkjJMo/ls1kyKJ7jy9zyvvKX
2Hb9+vsPYo1xD1CY9WxH6m1Q5A997LWbKQjvQ6ihTTpiGTDDN9PofiWN/4RbdOf69CmIat7Lwd9p
bnRhg3LBpnN0JlBaHRGzXvHFUBZPm7iSDb4F7LvXpHZuCNLBBoVTmn94M0OiCl3civZhCts9LWBJ
9kzpHFhDg9pHhJ/2LNX7mu0Q47Z1MoFBrtEFF3Xx1czDxuDBRKFwqGPGRFXwy3QYyOjDzm+LZ5bG
u0IEC+WawmG46KsHtjHIEKdmr/sqgyzGjJFtdCz/TEob3Ttnl8TDQy/D+JCZzXdJdFAZ+Gc7Yefl
lDoSmsTZ9lH5ZaftokzoydHm8L6ZGEeDvNkHs7G1M+8UOt5jOOqbQf14xRjtLM29x/UGFfzSAraO
AO/XbLIWRqOEhOnAg0YX1MzwYwvpHu2wuWB1fQCDX2zTrPpCtbOz4YLn5XiHPZr5fbquiLZfGspl
CNfMkASoCfuYpO6enhIOuQx3nl9fExMHRTvwrdGwTupkI8VBmCnog0HtAc99ilXiE0flpc68W107
3ziz71QMNJ7fZRhjRHbFlQCYl4gEs4xDiPJ6YxCjPg2owvRtFcaLbGh3UcZiRIWsVbBnFwyMXtqU
vm9KX3PyHWzGH5nOU3uNcsK0VJZhbFaoV7KDYf0K2wdbs76UqciZvGs1Vu/86cyFf/UqI5Aoat6K
CESyDMuj5hRXExkZnQR7YgdxIUua2FU5LDxfPB3NSGIvDGz1YBqy/WQs/OiL8hCRktj6K9vP7vwR
F2C5kVNElp04g3x7psaDZtFZBUGh0u2jVgIuo92Orfw5VVl1XNiQL++SbzQ4J6ZB2HN46NPmTJMB
Otw/dYLRpeePTwRn3Bpii4TXLVGHLeCKbB/7ZmsO7iIsgqXhlydfRVfqAeBCiLIh72DqIAh3iHkg
Nw+uoci1b2Qov4wa1rdj3hmBPMiW8MLMYQBXHhpDe2uFexo8Vi6sUuwsOFfhO6I8bnTlEWn6A9zk
amnDJQmTT87GAysl5NjOqYrrx0TIjVXz/6bxHM4dergY9BsvVOqwjSH7j60nL6XWoAmXGutX+xuz
7sVwi+dkGjZ5ZGxrQaCcewzmGo/w/OHK8jnXymOcKYcXaXeec9BJjzEGfYv/4CEerBeRZTfsgmfG
rrc01lB3eEqyvIP+tJYJwfC4NdKu3P4bSeexJSmyBNEv4hxUILaZpFalq7I3nJJoDRHA17/LvEX3
ZqonKxERHu5m15AErCKH2HRpHbEkQlfn5Kwb9PrTjW70DJQ4LwBjt1BBOylJlLI5AIPa0gE4+b35
TrbV0e/dbdNyMdtCPJWuOMPQuUjnNfVQjTnAA5fP4+4tj9Q4mO+hjuMcIpDpJc4uhHiHsH7XxfWD
p5KbzFg9VWoYq+oHj1oSwA59UwVkY73RHrvSP2EKRLlk/4qhfJMRQViSrnnpHNpZ2wgkGHHsvBSz
3BtoqdPaPrYt3dQyYQb4EGfj3gupT1mxipnAPLYYhxw8bPyHzPT3GIWr+pqai4YYbUtJNmOWbfo8
2y7/E8fDuUGqU+e82GgulgYMdRvNn2xjMc1KCbNKjN0UccOc9mBCBF8yJDs7uTmsJl2ptnGBahgl
nJzRWOZfMcjCvp5XdOU5fvKO1nLfwnqmGvlvcRUct11giJrMXkh62JfgrY0M6T/vX5h2F4dRU2HV
LOL1G0xn9JH4h9Gv8U0GHAJomPf4B7bk8G1DgyYIPA+PXzZcrGf8U4EVpGa2bGFE5DZiP96WBMF1
UEAnOeyLqjyp1LuYAhZ4/r18TcQQ27zXd3MXrit07gPKKEy/QU+ibWJiT3+y+YzCBSMYkVBKgAM4
LMKRiG0ZYDp6myR5xIvUV90u1M6RrGlH41y05IcXi5Nnjq8+boI6wWLuYvtTOs1f92F5m5ZfrMJE
BVViZclwjdgRZJK2QkxzzWJxWEIwyMw6Zm6EeJDhNif0OQ4KIh8dGBOO7jyEaXUsYuvXB0tZIKlh
fSUGqz0mLTREhWSPG8eauOVUC4Qe3mNVHoBFHMHgIUNVWMDEJtXIrbWYPmAVLabbUKur4l4O7scw
10f84A+FlM9YvOmR6TulUNnrTBuyY9S+OuK98ah5nyVxIm4M0IbOILTvzwzBTZeOgYNeik0EHwT3
ytTwwTpBH8k9iX9I7NMd1nydy4pOcZWQuA1UnPztnDzZoJi/ujbcY1M/9Tb49IQQAla4duR0A9A9
Zh6gk9hAd2mdksvV8FhGWDuWByKXBAwBDCJJEnGcS7Kv3NM7JEJCbEhB2Nm+c/jvdeGm0oYj646b
i5FUpRn4AppI01elsu9lqrIm62z9tRSUDlugI7vLJI1dwSV0COKlBj0tebU6nZxlm6QyuJhVu9YT
+6vPrjaZG8NVYh5atvF8ecrr6kRZFmDhDMCg00mFSVlHJDANjwTec5QwHqOOJMZhUQUAvdpripwv
VleK77MR2Wj8TS7a+LqsBmVnHymXt+Qy8noO+EgcyGP+fh7FEzD3W1o6ZzfzD4S1BMu72CrxlKZ8
P/DvGDSrpzlDz8NizKgT/pS/9xO5nymaCS7YlUZ5Ic3kIXHlM36/R9wtkCcHwO8lBB1va4NZSDxY
CViCp5L1xgHViO43riJCK1tCiTiZ4tpjMbbjP1hQQCN+M5/eUkUThuSiKjLXHXLXgaCyyUeaVGQb
pQYmrcWq+QxdXnKXMoO1YIB9wZxt7WvbaeSR7CrKebgXptxnjVoP6my7XzrVmrJ6LvXGT34kYZRa
+G8c3xEVraJZbIohf1I4ZGheHfWaKhGzMAIElCokYbXDOkLmu6xnusbDxIcTLrTvErX0pnYCAIQo
s2ttYl4pe3a1eRgMNhD7w5vqB9Rw+y5znpbNCeXY3pgVitXyQQyg/+uS6pDgWot75ek7E2ppgVVT
414Y0fi6/JG1fVqW0YFs3Qaj97KU1lSEfiqvS1Hh0I4qkB+g7V15EVyOgSvFrcb+sOzWjV0Gyxru
pPWRYKlAObxEhhOgaKBSy+CDPFc46ibx4aTqurzfduRiB6LaLb2twE0JvgvRbrUD/nOsUve8YIkV
8A+Gl1HtHdO+347yvqy3wmQiOwfLJmDzDGUTD78iop14PPoFYEWhpC67+zJERjCm4+tbLN6LmRuh
88Wz1LaAwITYe9kYBd5XZLqBrJxDrbcX14pvk8mnjNRhgveNqoD8vHeywtMVZsCD1KkqhHPsfJQX
yshfTPyGhMi3C+vAw6tZH03PeyCgPlwZxY0oUgpsA06wqbgOlryapfcyYHxYgqtNgQbWAM9n8BRk
5q1hNoz8wZ88sAbuA0Lb0+Rl264YHz2NHxm7Czb8s2Mv9Te1VsdOFlUP+VzcdSlOU6z2ofsBjQWH
ozgtVUxCMCD05EU+RZZ0S1K4g4hO0KlcxpmRwR4i+KC53g+MVaT7khbzzvHzJ8BPHFOIKc+wtnc2
XzYraha1cQtM9u7ARFYlTKWxF3sQu+//NYMd/aYc9VjYxqMurctQ0AyR/MumoTPhV7cmDNHCpHK4
Z6l2NF89JKrpTF0onK9UR5WYJ1F0LlMqC7N2D13NB0Zt/e6iwdz3jp0HBArfe/CO61oMY0Bj1lj7
pSKmr9yPeDOumoMJ2hvLi99zWtbG9KSjOG0hsqztkEUQFVSDj+toeONf1PXPOYkQxMKcofheKodN
ZbYQJMaEVRQuEu8eKVGe9ycI4eYZ2AmzBdBDZhqiryicrakNi5wWIAEBkJOZkjKZqulS2s9QOGgZ
T8PBqhASMfhpggRT79lc5ANWjkLd9Xva2t4XbXUGxgTdBUTEnHK/MjZU8wdTd3sS0iN/kWoDHnxR
Y3HB/feBuvErdlDwhJZOHzv6MKqcsGfCVA0MHDhtqdcNmwc5rx5KNX1C8b2GI/uaNr7GqXdAFrZK
7Oqtm7kxdpm/dL0FF+K1NTnrmREHw7TmulR8sGAYJelgYtUNk2BZRnxixWu2qmpml6YmcoTfERGn
vQHbLVet5eLG0u56J28zT1bop1uvYvOYA06gxO4VDoGFGdI4mTy4Xeydh74k1NJKn2Q7wlbg9B9I
F/1F1Yzezs+wVEv4Srnesy3JabqNrQoqXWW3ghASyC08scLbjGU0bJRYJflZQ6IxG5gU3ge8tes6
SovNhKA1QzYWyLyedzYTxsYcw13fWmLxPpDdznGbepPDeW0gOy4nTV+yQf3A5Z2X0oteI+TmQa84
MJsaWKG4iKYHcyj2Ok1+fQkN0i3hYz8xz6XuYe+tUAro9TFKKU45bOl2+zER2uV47CQUs5WrAocs
47UZN7chdq/L+z9V+VOLp6kNxVll9hlJwSkfkWvoKdsAxQqZcQ9Rleyr6YvfmGlk9G/WjAvLehmE
oCDKcArgDd/DyH/UJz3geOyBSIbjMRf8Ui1pen3D+JL+QZPJjc5mN1gojhv1OIQ8IEDnhT5g1669
38WGtW9qa5thKYbl0twmplAsAfID7/QtGv1d2YTaXvjxb1PA6AB+SeFCfD172Bj/GNazP2RPs4z3
y85O+/bSVdNrJJwnD5qGTPCqf3eW+PVCbqJhCka/OSQPnbBLZrir0Jz6oIXPZT4MThNu7EY/zFYW
r9sbXgCf9xf7OoU9SYFEMi9yMZwHuAhTcaa9x4yIcClXhTeU/PUKg0zP/CYOqjkfLuXYX7Iw/igt
DoklJ9sqniCYCEAOo80mivXWK7PbgOhVKPeRCFvMvJmVHTGXbI1+vrVaqwMHQrRLzbTOswYuWI1J
PUxEjIoHMVqerh0wDyshCv85pQaYMrA6+6Klc5NEL03vP1nEzRIp5xtbjz5FO8x7ksmfSDUVD6VV
nGqzP9B1DqZ0unm23IZhN+0EANeDryXZCroLmi6aQQnMLxoIlLxNr6NfKb2L443Il33VMsLEWJiS
SdkvLGoGocTOjAQZog0nYgrR0RDUVf1eloi0IFsclmBWaHSa82t43UVK1gVyGV5i19tRa0Q0eujk
VyI6Sdu/5L19r2GJMukN37BRfKJHOHcIxVaNU9wtNwFecW+IowXa4Cka446+tjJ14iIIVFTUxh0x
jphE7s40tEi6BFPP8ZsmrgaatGFD5cxsuGRFtRpHHAPX1VZz3JpUsSXgTCtBo2cMGX0vkqeEAK7G
cb6tErVqiMoUESTCMlY66vBOx2/AuQpQFfXB2GSHQQs/4B6t9ag4xn176wuwDy1oNnS+P1ZhX3Xe
5LSNsQ/nLLLYEM6QX19mPX1OSPemSbjxmvReG7RDdfvRtRXi+ZJSPptQ25cWEl8gXiY+RK2gz2R+
FqbFdiQwOYoKXFKTIl6oc3/rtsv7plIOo6qut/jXHgcyQZt5sfy3UL97yzmX87eck3wptrJdN8T7
ME/+bJBC0rNe7FL/6xz26sEjgTXtd6HAqjiN6Z9mQVHXxp+ZBhxyUApGt5drh0Ev4W1vniVWVl9z
UgkHenW9tsK8DnRh1TsMTb0xIr8Kmd+giSBkbr9i1UDS4OW0DFuQhhZQFGFjKMmq8Q2dKDsHglFE
/cQsQ3ApIlwP5bDPwhDuFgy1HINHNMev1uIbRidB+lt2ySMvDEKovVCZGiKTWoK27K5/hS1U40Gn
xd4YjIhsj8b6UFAgiqnivMbS4UFUHsvfNJrJh8srMizNr/Q0d90dXXePEkD9xEUK4ze8p35yjP1O
bEpLu1i93+xKcDiASX6ZdNybckmXZF/37Is9ofzQfws7OielEWBkPaRxipZMdYh+G5IC8ukAmeea
zHRcp/JgzZiJZUTQ4njTSdPqpL52q3E8hOlYBLKF5DOZmHA1o+QqCJsGus6Qf+FXaGnz3Ia4bDA2
FgFeK1SzcNtp7KzJKvX2pUk2sZ7v/QZMXhmFhENgrkFchvqkjMm3zh9bUHE4Jpytp+lvk0tEYGf1
y/LpsmVIc2t2hFrnVH+O3x3ASxHJ124xVByxwv5YVQvfpnTfdaq+eTJv/aAYEJjjZ9gyZdIr9DBV
mNj8tgAAuhx9IyTKNtRex0wepoLMjpr5HsSEN7TAcAn9kFwOsr022ozO2su/kpYxRaGZh0aO771e
mNRl8Q/Gq3gz+OGhksjafct8mUX1BvT4z4R6uG47iTo+Gvehlt00kpTdqEyQEZvPixWPd3GXNJ2z
BnP3kc6AZqiuOO/Y4bEbf0jMY2VC8IPWBGageE3IxSzcPqCwxgwzQo7JPN62CL8gYjRW55Q9i4Mp
6pQBEg7Aq7UWGgYgherd6hlK9Pl9TupHrSCSZbDRoZau+5Y/OlP1rOz5JVcOuqDOeZ7CZjdYobMS
Bf2tmsgxAsb8h8lAQGcYE2pGrCw5oohaRV8YO8lMzxedAVa/MZxfdR4yjOkGUhJMn7jsRjqWzVdp
Ygsgq3Y9DmS5W37y0i2rKnrxOPDxVgD4JW8OcNbGCEN7J0KscY45vkUd+1rqNK9ZbnxOAznSjfjK
8/IzFgpqc8QBbvh1dO1pqSsyc342QCGv0KceXbO8RkPzbuo90s4B42rsIN2EAoB6pQ7pEBVvKvJw
uIZRtINsToi93p6Vn0SBnjZQTycMs3aBBRXQzkM7Nube0JJt6Wa0oRXhhJMoedp5TmCk2Iv+JoIJ
6iWBO/rZiy1MFILWn+X02gWPAedFj2TdJpqtTVEXhE+X0MVlBPkvdeNnjezBIK/YHE1X2zulNd4B
u+tbwyXjIbXzbey62kepjAMsAwTxpmTmlngRSsRwNzOMO6uh0IPZ+PQ6Xl4i9qY9c3fIYWJKnueR
1Z8FE6OpHV9ypWAoukTECVy8KvkQTp08eDjnj7OmgzZAC9mJuiMdo9A3BG5C7ctHczsNTKCwdOVH
1byovPgKc7dCtFOvSfI+26PxpacYvUPgNUzWT7qUnAmQKGvm1GxyNz07VoPWbPQeB2meYss4a7I9
m4tkTYaX2JavJb73bp52Q4g/b9R+erhna/R1jBvT/k/XfHTfyWivucrqgAoajgjP916pBW9icVMJ
UsVBXrKE17rUwePceo2SVcTg15wsru6y+DViw9q3c/Y3FerFgPa7SoVzSLwiGGOT2n/8zn37xljh
xcnNrwQ9nC/xH40ry4s3pi8/IYbTC5vDKymY/9nMj98M9hooohCAI1ReqzKLKBIkZ5hUz1+xVIDN
PXStuuiVN1J6z09ksFPA4jrEo16A+IJuD/Ih6SV7eim/wHRsa6v51C3toVFDg02+PXFfdkDCLgT/
vfA6psjnr2FS/8ZmsVBpPYx6ia2jH+6xtsTzgWIA3WvCoIam43n541mtehBO6W+mIT/EXrQZDe8N
GtLr8gd2alXbgezTx7jL34y0+KSsf+9BqE4XzYx3eqrcvdcLnBJxa51YdlBL9HA6YBWc2fBKIg9Q
a+Vu/5xAI1AGY9qqzp7sbORQ2MqVEc32apr1XZaVSw1nXLW2VvRikIkb966hLPMb8cyq/0kJdbZT
G9CqODWW8WPOxW/YiHvSajvoLVfghODbo25me8ifaoTzc2we5tn7rDrvD9v3ua+y5/K5jqGm1rF2
VZl3kLyBFZINUE04Pt1U2/YTzVRuCGHJSf9OyuxPQcOKXYYTb2KG3N5h/tIICtrYEXOFVMfUYrr7
yp3kTYwZzWWSAlZekv81oXWG+fcPpqi1GquVXUF47krntZW8sGNkLecq4nwjx7hAyqCTS0/nv6eF
SKhb4esnrsWd+FE2I2/ej/nFm51mMxnQamMrKYMcm59qLW9t9jrTpe7D8vG52rGtXYUNUid08+6M
Fdhkp3YIfnkvJ2/pH+QnUrfSCzq3fKxyvIYmz1jikKAwDLukTRZoMSCGNtNxM/bmKp89O7A1CAp0
nKpgITUYGSE+aGAoZO2wDDx7z/ClP0jbYChByEVGLK6JlUeLPsZlCDcg52MYZM4YrVysJFGxBQ76
2qbVO0KBfhXb6l2AUYLgCAgScUsDUImvGGUHMuZ3zFEZnNdtS9eOb5A5O5WwCcKCRetauvbGz23J
FAOyU19BZio6tzqEHlVh3ef5oUSVHgBDvY4JMLKynqyTXRs5nIx409YtfW56GejOw8tYMxZitEg7
xcJjoWdnlaMI9bmH6ynxHw24PYy68n9tzSvWOdO7G+qXbhC/BMk9Gi37bu4xVvVy7GBeZDyWEI2N
uHyw2hC7Xg3lvUNXSaeD5d+RH4Q4F2M6rmMNysGosYm2IAlqY9oMHm7XPpovDM+zlWTIFNkeks20
IQ2zo1BiSg3u2UW3OT2N05IFPhgKRJy2oCPl2m32hABIRj0atQlSxNxqzq4RXVRNbYT5YP6v8kN8
ykyMbPJxwkRIOxAJpdrrs0KN7H14DkHOmQD6BCeKF8UAG9YCgxBUqLss0ZM1aHWjpN8uQv8w6CQV
u/49bjm6ZwvJpNZpXdePeqGsdQ4VLu5pZplNccYz8DbU8IGQn6LBGuXND5f0BmL3QEKIbzxGj42F
8Vdo3VeVi2kjEvFEx+9gdf1tMOo0iFiw3BJPvimbK1lW/prMWxpe68zvnlBF9rCnuifl0W7T6+Re
RYTxRrSE6xqUeO9gR2eEsrKb4T2pJpqppfbXzLAeM7d6q0K1gWfwLllTSOYjmaoQIJiLqnoM5zha
cUKcluDj+zx8QG1ickhVYy2b8kxlGRUOaRTFQsRHcOm0oEINjT1NV2yGXWJgLoO/C+3TqDhKOYX1
7qOW411rEWX6xQbTzxryYrjC4fvtLNdbrxgZEocOSFNq9G205ym3UDGn8HHj587hmWCav8JXn25T
yc4UOetweQSFVBP8A94SrU6C2Occ4s97eAzFeqlKO87QAGRQ7ZgyYUyJozOy052ZojatfHyQJQz6
FSdGHy6O/5r1SJU1QlvWw4DvsTb0D/q0IbLVgVNLDVa+0McL7T+agG79+d+9zUaO31lkvBVmhfMl
bP9G074BNX+ddfxiYIuoxNkoIgHiW+p/Le461pXPuu7ofr0Z07cTeeMqUeClMwcodem+4IgPg1on
zs+acInxo0jxoMbHHFNWqcmkuB+VjVdca/dNoZ9cMTZ7nFYkoETFX58O/Yb8u3RtGjGhAbX/Kcrq
2tLbcBQ0KOXgvIqMdt/65h1axs5Y5ttaOhlB2A3qyZ2zA5bZDm9R88/n3D61GIjb4hlL1pffxcAH
f51a54lNwQh7dFjliRwMXocRuGAF5mBV1CAocECqqfxAcfBMyBlAwbI7JjWqJsnTiXM4EDFjDjPW
DtYE2ThJkFMhTb/P5fDy34OJ8jkGkrVyIVdQnEd/2J/e+hCop/AfTXBoq671vuwuehEoVVZ1uqTH
EX1s0aK33ZYQl3jnz/PFLzK57sRPZXDslfAakc+jcYe+VfrGW+kPl9BKgFJ5pxE27ClLs0/aZbzZ
BqLKqXYuWlIcp7KGeTNj2Ft0HWED5iGNxhR2LCpg3N8icyjE+u47B/ptL6uhW2afc1Fv/3u/5kr9
0/r0TdMcyhipM2JDcbR8B9gN76nEKDvI7l4PkCYn2wQAJj7mhgauZjOnyY3XskpPjWF+D+WE03WJ
BzERNBnjcnjPPQihRqJvZEXPqNR0GizVv9qPLq10qp2VkiBOUt1vl1qcoOT0K6d6XynQ/kDl6NFD
AV13Nh05FotIw0mrlvKdCETKOeM4+9w8N1N/CY3ToHUTBFwk7OmfZVicdbn0FfBRho8m7EuszbGz
cl3k1d0QBsPScir09ObApOPxHm+WGM6ln38jnd+Uo/fUFfNbBq0y007Kta9NLihyiHTDPjo8tnN1
mO3kbWYo3cHeXOvdk1U8mbAemJvLz5mwya2s/J9GGVtaejvDZNApZjUFEI2eW04u+DNyL2AyaGFT
d16hTV9sEiS8ZHxCT7HuT6VhUcWl2q8IC+yJ6ic3zd2Ud4dqNMyV4zQvI1xqpH8tTLyrBMuTm9B5
p2n87Nya/kT8ZMj45RqZ7Rdi8R8DXk9MEwir9vI6GKVgWwiWH5ciPnlXTVDgssFWJQT5CbH+quuY
U/kzi4hgikzHCMBNtGbb3uYQHhCKQIxMkW1kBgY9TljPovU3kcWNm1EjLHCekEY4yBmv3wK//fnv
ZStqZBTlCC/S4b/jv+jiIMu4XKXZrv9b7KMM071OOUKmtrnNjAp9i0NWyPKkcoDtGavCKJSW35Kv
Fb6Bg3mH1vmyKEg92dCcStKvPoF2amrVw5KeMTQk11O41hFs3DoeEXMAFQ2pI0o1f9docYmcwLAm
3O/MIc4iZmKhctgy5lgPIDrZSfI/SAMe6gmINxbK5GKsOT0QgLHq/Gjt5dlnqbWv2O+OSrIwzJn5
7eD07T3/mKXzJjGGb7f2oDYS6TeKe272KbPcBCXzVzGKb+6eu26l8RXFOLeliXAkZbae2TdVbpze
uos+37SEmGDgtKFi5WylqelJpFxOu42rLwBzfAl3xkoOxbn7R3b5GcDERl+SRDVkgxsNoSz2hKkJ
tMkCCFxgH/f89FLU1Ig9NZDtEgNkm/ajX2r/CtvNDwMzkLxv0RgK8/3Z3Gnecsi3BuYfKaEAGB/E
idCKnT6GNnOg4aspa5Qahp0GponwKA5/WpCaV8sSWx0oOOPA4T6q7OI1RNrQuXg1lPE++XJX+qRM
2rL+SWiJKMN6nzz7IacmXi4FJQsVXYl/VHNBuy6ZKFKTv91kJ2T/yB2dxbuD1ZB6UUEowbbf6UgI
9fjbKSrA50tOefav9OAFQLNeMbPA622tY8y+xJTlMbjLxluNJH7R67wjfymOnUnNPbpy5MnznmEI
RN6qpUJejxJEKzzZdVxzIWPEqcWEhlKFC7NSRn+qByFjVaDgvK7b5+R3bdux2tfWcI8NoFlgyPyG
Q4jTOvQqgbOY89xs5wKdlMOFZBRxbKTa1FnnrmwjA7DOFNepjerqNN3XFOt/mEBcFJHqCNEKIp64
GH1tH3qdUyIKYvh97KGmX+8JwMsDq7iYBmB7VwimU1B+yhH1kA9tWmnE9vgxs9FY8kxkI/D+up22
3UiPtE+SlGI2NDZi6aqPHiibPg5FELm475EXPMMbjBBGx/L/VXce+xsNGTNMaDop7uwx1dMwd9of
WeQhSTNYb3q0LQ2RfYSvaB9I9PvtoJc6l9r88BLGT/PSQAsV229BuJ8Qk7N2amHRVW67S458SagO
16lvS3qRyc6tOn2l+ZCfXBswL9jhvd6mr7DikM+RX+G40ZWYKhccb7YXalJoZyodOyDIT4xxqkOU
kMTMBuaAKw4sbz6RZ/zYJMS8IIHAoDaoq/SJKHM7Qm6ldRUH3Mqnyh1fnX7RddaNzqqow/rTNBsC
K610xgIXy0uWw0hqTOdpNssLta4p8d66LXV2qpoOLizLAL1oPMU201zX6k/kD/2zaO28QC/2Ybze
GiOEA9c3PzAJLpjP/xn1TNaKZbUsx/UHRy+K3JAcFWzf6xnw7cpk/3Y4Z66LtH2lJ44QWb2DktUQ
oIEKEb236UCSehRt9MtaCUHD+zbD8ti5jQt+uCBBx3xLa52ghCQbArs+JIgn+b1pyY8DKJaxNQ/5
06Q1+d3lOMFM8Nx3aD2j3kPFE7NiGBwQVknY+4A70jSYinDYKaDH+JvtgSzhWJ6RmAWz6PvjTNka
WMiG1vqI+nkYeCI0p/ZhBi/HA0cSRbxkQYIRsHZ5Ee7tYVRHc/lLKbfdYPly85Vr6Z9+merHlrME
Pfz6ZkVeek3ko+iqJLAjk3PE7OtHih54kxoIMtIKgYf7dr/2MlShLpz5wCnGm6m1HjhXLd6ZekpF
6DsnlcwcNkWkIdQ2SDwSgNCTNvSZS4o1xzD31rJZwQv7N7CdPJrkPhBuxL7OjAcll23Xax+j6M2U
43FKEa/0kzYxJqJ5MvuvhZY512lOxdagJCH0q3vQFKaYZvQVfuc0PWR1njwhAbO859IyGGQiwr3U
DQQ+E4QikgpGdsayodk0b2savjeZ1Ne+jgeWiNw+2AWYmr6mZVAD16StASw2q+BU1FVrMQV6mCZq
ZTPykMl50zUes3xNFWnCoIlL4oLDk9YxjBhxIUqBIdZru/SSF7uujQSzhnA1zm0NhqNPt+bYWCjC
K3oZbXdJHXfcaVnyMXKljvNkv9tzmO60EnGdQm9HQ6W7FNY3oXrJafTc6Zj0uzith5Ofo0FMVMfD
dNShkiwWFP8SW0jJitx2dzQuH0jSuegkt7y03bD2XG24uqBlAJV8j7TMtlFZ3Tpd1U+ksJAAUG4Z
5fHyRjyl6OYYrQFSJkTLf29dWJJ5qt0VMoMXEXbhwWYU3xnuv6H8s0l1IAGXRdFjHrF2I/1WY4i/
oIWcoFn3LQenRp/fkBTjc0fVRs6us0bqgHBypm0BJ1VuEZVgxaXHROdsq5v0PKmq9gwlzkCWd3jo
vQ07qr1ujQ2onzAwYuZ7ttLA+hiiPefm0Wq+s7IYz2nZMId2aSjPZKxMNo4JgMJb7bPsN0Qshwzd
dVKNWUuPSqDDIx8CL8OOV3BbpTmrm+4fqeZy2E9pe83UMwtBeOU0ZebS2nQ2O7pomVU5gvSEOmwF
TVhmyubcQWq4NQrstlY14CipNFy9hLkK4aKnF+CZyVkJOCt0165OyUGR+KG1xuQL7qi1gxORbpYD
4j5DXYaRHP/Of65+A84Lcj+ggv8iOb+4ipkurSfSCQA4QQvEmQpMYzODOWaJhUbsGS086NItt3bK
RNHJ/S6Yw6nYJKN/rhiC46jxGPpPNSJaGh+zJv/99z4beY7xWuLIJBnB2Ast4T5lc74vOij+onX+
gUNuV3pBax39bI0FNNTXivPsZkJKvYEEvI0Kamfle/1unlJO/MSFMxunPIkbOO52T2kyNd031H8D
1wvcYAZ07mjRga6EHTR99ypb5tWDA4zHruL8gBd7qxa9qd8VGhcSuLGj0JVmOnJDPWcFNkqOP4J9
fudO03dtqfSEaIdNj4U3dvwLCdd07OKQfA4UArObcBqeUIe7jT6QFsa6YCJ5ILANfWulh4HleoSQ
N+ybnV98tjWJbppdKD5CeoE0d6Vsn8EsUJkv+5/toGKMiVXYVk60qbBNr2vAa3psv3E3sJdo1jLX
H3cl9EGG7gK9KElyMUFNpgLvNTTdnmTdFNMQcybZcWgxk1e3Q6PEbPbB8qc79Aka0QYIy+Gv65mg
esMTJ/SfFPHGtmbwmw0Yo23KUL+7anrx5Ka0CbqiWZLCO5RPqI0lMjKZZXgKGFpAMdaYXjCJUq+T
QFf73xHXSBTweeOH0S/c99F5F9HSSYEn5vlMLzTYyxSZ/Y9oUCJC0sQsZSBdio1029rEtvhd/yC6
5CeM3HKnTaRHKJDWPJE7jxABoLXZQbVweHFDQB7IYIKGk/4KWbEPAI7Q9OqoiJ3s33GsJgapM5JS
f6RVVCmicDLtTGUIzqiunO3YeC6c7Ab3IbF1vWOeAIL6KxOcIGA0ffufWbrKSKwIYyvcVcrON0KS
90JucbGX9gORHEyNHCpj22M/RHmGODpMt7QHXsqYvbYG10cWm850zgLbOIXuGkIWiTa5XPCxyQ5a
VLrGkvLgIs+fd2J2IH6iNSNS4tUpI6INpNq2/vTNRzJLqHLoUFX7kLbVpcDCsvZ7/n2EeXnHLJ/w
WoMxrBUN17n1An3MkHoqpEwWqitEOM0HpJBLzzgQvKXchHOoHUM1XAq7I2rFFxSUuUVOVl4McNQZ
r81QelKz/ixinPoGmCLCl1GyTr16l3r/RRggAvO8s9cOgo8zCW/7bkY/UUBYg5+Vj3u7Hl8ImMoI
8XNbM7+RrUWGZaa5KJup4aOeA4U1avUlHfsHyinWjawPrKb6IYaTkn2if+ghRWwQHHU0xCx67sVs
gE2FdYcPkbk/iSeECwx7YZKBMuXGusk4TTQjdpAlKGUkMUXnPgXNcglawlQicBDbkHwVKi1niVsJ
l+CViAQWjF392l5CWcL/cXcmy5Ej2RX9F62FMkyOYaENY45gBIPzsIGRmaRjngEH8PU6nt0tySTT
QmbSRosu6+rurK5KRgDu7917jtaz2GSGrq7+Q4q7JSs9IOHmYGwIhvUbuzX5Qpq0Nuq4Y1iE/yXn
cUd6OQSn6CGHSReWc2UDdcZdiHDxo9s4k39UWiozVem1cYZP6DrTZQALuuu1gsbpzE+0U6QVZXbk
t3MdYKsBr3msIwYopRbZkH1kk4TbZtCSmxSqWMSsQstvcgaEO7YiTLQw48QYchhBqdccZY5W55CQ
dr4YAlOPitm7rSYuRRz52h2+LGi5Wf5StvG6DRDyQDaT64puU4+rJ9XSHs8kmNCHEXYTjD4i4NfP
NnzltkADobU/Ef4fAkAcuQf/ce6Cx6CnQ6zcGe0GN14Gc4+Z1ghF/vustUL8+G2Ab8t7q5VDlpYP
0fVlgJeeWqe1DsjXVmWWkR4Oo4nkq/Mue2+XLJJEe8B2ry8mmAhAcgvfQF8BogbS8V1adC9/KrP/
21Ca1yRj3/g7+fz/UaD33DCkgPvfF+gvVfu7jb85Hrx+d/3PJ2X6f/o73ebw+1/+KbD+/lf4W3s+
/Mv1nMA3TVy2dOjdkHK+4tfRZP8r8IRnhx4XB9O1hPkf2vP2X8IOXP5j26IRDG/831k25l8MMSjO
0xOmvi0853/Snrf4df+5fOw6oU++zg6JALvuf6bZmPmcjFFtcThx5qvvzcw9sqzl68pJsxoQ/ynn
0heMJHvfGU9xO32LomW03atwVdfkqkI68byeaAaQB2u2HqntntlQ7q59c/ggPynhyQcpLHA404K8
KK3Y2V7Xrr0lPok4tWmBrDotk2XwlXMe7ecoHDb9VFO7RuXTmtR7DJV0j06S7moUosrnxW117mEG
S3ItlFmTM08PiAnnfekFTFllfq+YUd40I03fKDEPZCuy27SDum8rDsWTVzDNOBghGhuCRy1lL4iD
nXSYINExFPMrZKIcjRv2FxqDNY2o0seDZQOiYmAOUMchr+YQbZ3p7BL5Z1Te+3LZjTmFNJ89yM6H
R7sdupysui3KQ8guf9Sr4CUHAFrnHHK5/3HFNrr+Msc2UX6pToMjQX053RmQRuu98EgHVqf4Lcsq
AHP24OnSFFck06IEKNh9trku1VzBI47rgRT8oIybgmuXDvrDO/CW61jVrOAmoLxjbj60ieVvazsi
1V3D9wTQTPAoePRnLgQZBiM9reBHTZ4Ekp147/uUph89cw+aJLso657WefTYhbToZGl+NzK8iXoL
eOi8CToWSEyuqk2VT/GWNAFiyNbfTMDXD92cVIC2ywck4PuhnlIaDE2xdiy8PoAeybv0cLQL8pk3
1ZBS0W2bOxXxu0rq8dg1NlV2wCQU3tK9CIpr3tnpwaoJLC0FS7LKkB8QMXXqmswLoKJp5xkjZy4y
Bl1fbCB602KUWh7FxjctzUsGgXII5mJtd3W1zwCQJRWBEFq39koVKCR09lzWitKX+tUkYQhOvDbA
T6q9CixefISVyGazww0xQlUEoya6LO1IU1Jogm9MXIJ7OWGw6a4QbzKz5ZUBKTxyzsTJAJjHM+2f
jJnKEWyUvTLamDEtFqraY7nQi/DJoHjZZvG8jxX6IOaC/rH34gOdlFuXU84N+3MaK0H6PKfRQ0Ou
dL2M3jt4l/7kDPthGohSOB/LlHknvBs/cz2zzoh8mqtQkgJkSZH/COsoZhwCWqhkZEv//lCYd3GL
qM5iql4QoFnHbfMVQ8Ii7kCToEpJrSiLBlnaHhXz6lFO1UXDhHapyWZkULrsUxJBSDgjxbupDpOL
M5YvlCo4y+mxWJfSmK3ZCKSWXSD25PzbJMLd0TsQOAuM30O49CdF4gmedjDtCjthB17HnAvC55Lq
4FoNpNhjR9eOO8FmzOJb7/jTJpcoCZZ5WS+92qCiOxMYRwrjR/beyPZpHFkUgcRmihn3Eg1o7pyC
F77IKXvFQJRW6C/XWes75Ku1t6cOwFB6Dx0DwSNElRSeDjhtQtu2x7pEGNw3jHn4KmJaiXyPDJyn
ojn6zZCsy54SYol7WPG4+nKM78VBGmqVPSoYlv74beLiOAQUasg8+Njl6alYLXLWvDlhCj9FNWUt
VcJkRLwA7qkfX5d+9PZpDRlybBiqlMSCZM4DlfTsravmfQCkB1R1Z1yD+Mwj9a0p55mHsbTXfuOt
ijqKXjUEl/MEe0IKMBx/I5MRZbcCgDy5lvnkp1O3yVUDzVwNr5nlpbfDyLnPb+YN+lRnHbp+sK+V
y9UMZcvaCLAywOhc7juL71XEG/COV8wHdyqaEpEfnkVSbEa4k+CVUXt0VrNh9bvsanf5AOtAXnby
/RtzYoZkTp9Swo+IiYYYoWqOdnYYu3Qt6IS8wu+Pdp2Uz2rU95ic3S+Dxi1KluvsTNj8rO6XYiC2
zUzu+R6DfVeKxwYbFQx5SMRe2eZrgjRBJm+zxlMbZdP7ySpkngOV5kaq5MJElzpGzuKecd3J8wgU
Foygr363Sinykz3zmQ8116nuN32otkVSPPRjwFC8Ds5mEpxmVrcg+7nBk0dNnAyhjqPBIWS0Nh1c
sHOjgXBGbv4wPflV5DNC8+LOyue3CRSrdnPFlPDUrWIEvyl6sg6Ds5hwkVICVgnpvon+c1YJMsIM
NyLgtCvbzJZNV3IttazJx5nwImUaEg3dVovn7pRNmCDKuM9Y9bphlhmXHZ8I0AAKxAr1S81kL46O
bO9HDjGoJ1zBJhsyBF5GPh2NtRJyqPjUhRcTbipsCFDwvQh4i6g1Z4pqbzyaSbT3nEuehPODMMRv
vnHeNPkP3W7IQpStxB63fD43NCPxn3WK5iZ1MnQK+Z5UEZMQL7T3knhhbOQNYgGWJFSNMDlW4iIX
4kFzCKmsPOVEroglEm6sAm79yO/mQt5nk/VAItDZ8uoieGp253JIPJIJe3xNFvMqkULk8L9APaY7
gh6PtcpwZFREc4qgnrbczrlWeBkr1KJ4j12O694cXxhVOocGP6PdiU8uRq9F3D/4vnMXmtfQH+RN
X6qAH1LHF6evjplAGJrQYaGnaROcnddJwAgzW+QhqvlIlqrxdjywzCNHBjyD4XS0IZXFrajvZ1dc
vcxyznRR0ofBfM7Qo9wKfw62i+siJIzA0bnVuJ65Ayc5ifrRJSfO9P0GYeFPgSsvcPrupMi/uQtC
Od+/7zgJnYKr6VfhIRPOZ9JQg1JFftZdcKzGDldy6T6OUP210/nJqyjfoNKWfByngeJWfw+UAJSc
mfhagLkDQHNnyvaJfEKwC6LIW/UtebHUjj/HYgHMMMnn0JII9lL5B4PN9HsXGjPrs6iQW3tpPtGC
ffFdBmk8WsZ6Hnqm2s3GJL/JfAxkbujZ39CXd0FcYNjui+TsjP2hK+b3wbH5LaaiZoXGax32Z9AI
a0mc4yB869L35qkxzPvBo6PlzsTv0IogVLOmHsppyjQB7zqFxa3ox/mGXkOyFzVIp5bPc+gEwV5k
xBDZ0tAtGhO2A+QXuI/VQm56W6zB5ATUnHnGtqY6SWORu5aqio9O7CZgc7KOnRyeDJ/Apo7L574a
aQkvrLiKGcKGIcC1GpKUR3IbFpSMsVo9giBpb0vrm3YEX1SpzrjVU/46inwNeOjeINbiOVX0UAHT
FZKiISRpKOLbSbOlWV9o0HRgMK/kbQTn1zsKNRGTjj7DeEi2mV/cddCq8c/nGl49Vb48csv/LuBa
UwS+azXomszap1eaj3MV+DyUSDJrKPb4Nfrha+8TOG7UL+F8j8b8Q8tSIig3ULj7/GfkR+DT3rfN
cGlt9hM82wNG8ojJABvW8dfs8SwclleUwT/4RYstZCGA6xyvR4325nDg7a0AFhyvbOx68WekQeAN
1T644AMtCn6AVY5phaiDAh4u0yu5VZc0N1jxSgPGyRz4fIJKdU1660bE5cvgttmR9P1ytCCUjxpV
Lh22zr7Gl1dwzBmwWSy6MXaJeR8hjCfnz2kN9HljFNryfXBgokMCu45movjxlvzmzii2Pf+J2BHF
Xo1Ul+T6oXkQDiFnoLdSMz9WUX2DBrSRqVKXhZtEVgHhQ7ChJJodXA1wH1L7CZQ0k42geOZo3XBz
CF6DmNd7rwHwtUbBM+xudiF0+EJj4qM/wHg5sfGTL04xuHuOTDtZj5DFVHVqoc3T/WQYx6zzroRE
72cg6TvNpu9snu9N+kYJAsO6Q7GZlh5nzCPQSGODhviniev3rAN5n2n4vWTvvh8ir1nhd0rvEI8B
K+LWtGhsfgs/P1t8noOghQuN1mfv7lLCqoIVw0C1rRGmOxIDnaeh/FVc6xiXr93kIPtttkQ8+uSq
1Tj/Eaz/H7y/Bv0PpbUjA4W2eEi3ztz8YtLKxx47gNEmfJauM1IRZj0OdhFjXgdaKABFXFQIBrxi
+KJUsWxRbrCCT6t3HuM/k9YScMwqVp1WFZS2thYsWmDAWySkW4vUIOAoJwvuujH1GLSx6pz78lel
VQgOToRWyxGs9k0MbbjVHd7IYHBNSNy+GkK9InRhkcYd1dKyhRAvI/G4H3vhVW6r3N2jWjR20cJu
ueOqxZuNb36jfDLRWDoYCH+U7nfU+8+NERLm19IH7gwUQolIEu9ACOHGwJcDFBG4IgKcEbwln0xC
QmG7J4LuvOYmtA1RJHQl/R9TayfIdRCT+YoLdBRt3uwt5ABsXbKDr5UVvcDEyYzadJftZOS7aGBp
aGjNRW6kxmrBOsEgkv4InyrieY51L03oDjGPpZ68WweEYHBFszdh0FAs+piXatgmCec9F4ojsoQT
M49ulyKG2RDMuM40B3y7MrZ+HLbaUYO4o+yCW6AN77WWehC1WXaRc7V7dB8p3o9RC0AI3RakY0Hd
pxaVnplHfDMaFhL05sgoz4FVMLy1Ldl3w7Cb1SC9J4JOCEdYOa6Q8h5zLSNxh4ZtmKkuVRyf+VD7
O0urS1IcJg0emX2jtSbSRXAiFJd3FgD7HPfJRFf0uS28M5uJelVrP4oWpQwW+1ppNJJTFftPer9k
+zxmbn/+NM6XdFNYiFcKrWBBPWrvMkhTBDI7f++nPhwym94L9SNOyM4yHEsHhEau1kHneNc+uppF
VxwqLX8Rg9bA4IPhJbXvE45gadpRwMIZU2l5DByKFv7Zvredl9TQehmHUGDVxrfYUx4Zed5af1Q0
3vhA9p7vUDJy20JXg3btKEb2KKVW2fBD+sWAYjhSNz5x17qnj1euSi3AUVqF02opTifR4zh4cki6
g2NDnAMBo39KAMaWWqpDzjW9B27MEZEL+K2j5TsLCeC9mC1evFrNk+HocbSsp6fRDc01cw5qZscz
oqy7Qf9u4UZtL4kk96unN0c01wjtsQWFLlogC0RujycoMKKYbUEb7mI/GvkW9Xi78xR0bApBqFdq
JyPLZ4Xp3/b2MD93U/+GyJQa7QHWh8vdKnlS44BYOUNhpKLfnVYasc/ztobWHMEXZHGmoNJWWoI0
dFwfBy1GykV3JSqEOG9JmAr53jbXLuC8o09Rle0ar7HxDk5yR6/zpmelvJ2FO3AIb0+ZFjP9iXEG
wbRcIioSbri4Vzah7tUp2bYTbOPkpDVPqRY+FTGWPKUI5Q8zWZ4OL5RyzekajW18qBMDZLtRIM9x
moHu+KuhxVKWVkxZWjZVV3yY+nqTG2ioeD7qqzqgAIP/8sxhubqr7e8FCuW15ciCTuFWq8TIymM2
aWtOL762XvEYWA9svOG3osRaxgtPztR1lmvKt9HAnGVrhRZxAXaUDAJ5XZMu9iML8byWbuEMjs6+
FnE5WslVL7+imUaliatLaWlXFF3QJ47cizS+rXkTaqi2oJH3GUAfrf0qM54kYnZBsC1Abpi3Bes6
ddttGG1h25I59ziSUaj4SGKPxKFQl0Vrxjj6kv74TrV+jOjcyuClTKcdNZmFoyywOH3N0AA2gq3Y
DWZqSaqS7gNPtaOP5Uxo3VmhxWc5BjRHq9Aob+MBElzFGy1Ki22UaTCeWVsOL+zip410s9uGay4q
TtY1dbyN8gbxWtn7RzcghqK0lm3Cz9ZpUZunlW2jlrcBJHKv4ME3vha7GVrxhijjBhQWqF/sb6x9
mXtoIRyTw3REEAcn4O9/cLDHpe3Sv4u2fJyqeHoLd47WzIVaOKca0oPMx9Zui+UrqNWBitS4JXrP
3IJTqWcWBx5U8QYKS05thpylpQV3xPCwt7k8n6gt0STnjOnPofOQV78Tq2nuG3JcK8snncMb8o5l
drLptVAPbPBaWmG6JgGObI/1H28yyCG8TG8xRVeW/wxWHCA4ypimIL6YVnur5CmwkIU9s7bld4v2
Nq/TTT4L71zTUFsx1Zl3zLuuFEvHg8AP+Mcwt3QoAystDxxMmkgh5ic2bjbvqOghUuV8P8dYcMw/
+kG2VFRdWcE6tD+p8UZoYWJBxJPIs7PYwT4IfghbfoOLxANsi+/6symCt6kP0RqVlOTb2TvnJpvb
LKKrmkBMpCy5zCvZpBeD7DMpv3e4VQnRnObKwM9d+ar4sD0yTgYtgslaFp5ceoodlNFByHFjNMPv
ZjDr+4lAdmLP8wm6ImvWOdiH5JaPDf3oo/ZZ8g08Gk3rH4Z8SCCWiVO7iyeb6gMrUS4l7LurIEZI
x9joxmrUbZRZ8yFhU6nWS+U/B8q+n2ji7OakAXk9pytGqrQt0NOsSVxhYh+IuwbBxXTY2eWwdKLS
Drd2bf4K+5Ezh1HLTcwbYGtlQBtTo+DgB1WhtS4xP9GNURBcC1pjS3ZZMLMS3WfWtJAQOWyNzfLa
MunuOHKp4gUDX76vDAJnBGKo6wzlo1Cig4khL9nYNHyISLJ2rrE1/YxBXap85uDuIyWhR8uOyHFo
HE80vblMwMKxoPdUMQMqeDv2hbUzKYxBf5zsXcSZDqUxQ6OAwVdVGca9PLh9XFAmTll/QrY9E1P4
idw2PoqEl/HQyWAVEHAdY9M5ZKYBUSEIN1ncOci+uUQMvfzV585TPC2MHSGQA6DyAMaB0fGmEZW7
CWcvEVvo5lAFjB1ELqy+PdG0ZIquTU150hlQZxPGghagjMvMQTZCh/A4yPa2LkLmNzJ8mdUAsaZk
SxgoMofh8BGa9TnvwhPQ2H4vmQ1bXHGYZ5M3mROD9X/osUiXXGxkfMgVW2jLyghD+WNObqvkRcxx
B9cT4yIRQkqL1GdZAuxMA/e+Rs2DfABOpEvpMLb7eEtiPGJgH9zlVBM2eQG5FUSoP5ARmCe74g3V
pIS79Z2Wh1HObbrfiEvRpuU+8KFwBNwFDDiFa5AvdPlc9GeyoVoXgms99b04z+xvzjZpJKoUrEuG
l1Fb3SaDf1q35rbaVBcCM+4ajNvEiYfInFMk/bps6uk0VhRw884hkaPDKl7eN0QOKCB1+JlusnYR
XGws2ON4PjyWxPEIgwjKxhuMm9MMkXVr9DUdQtAFJVdmNljgm8h20yB1ViP54FVeq13ovBdZep/F
HkBSpm44sr56F7h8UdO98uvhi2RovS3m8iRTfzcr9k5BcuR1RiFeuA0JAPRXtQLbBBCaNn54Ctvh
CTn6W8XAI7DHp7pr4m2WifogMCdxnq3vg2WxNwvth5uxqH9IfG/S1IjIsyOsDDngGDNIibZvgcnG
e/rxWJjI8N/Uc/yE/tUireTf9crnTjw25jbAVMQtxGvZCVnWVVi0F92SwXeibgMvnZAF2QSWqPkA
4xl5EIyMqA0DRy49X8kFryubjd1EOcqY37OjSYK+fRlLI3iwfDQzEYXOajH5M4/12ojXkKT0KSQ3
yascgAKnM849c3e2yeyTqD7NKGTWRQ/7hAhNzICtdTa1J18BDsGwCJ4TDfnlpCf5mkTToZT8UFif
s3rquTQaH22OJT0NGZi5mfMNTy/PL8Tno3N64r3vEQWK+1VURYjek4euaSGJcv/OCrGBWT7fiM47
M8HnSQU044b2bsO4Kx4IwzeHrFKS7yKXviDXNAj1Wommfe3s8ikf3Md4MBgAjUa7KQ3a1YW8iwtr
was7n4YS3SZUWILdcw8SqajPxYK/sOnAERiC9IsjdiFBHagmX0SmECBbMy0ntMPbSlVftbnUvEwp
LPfpCOWJ2OWNKr1VlpeMxb1hXuEbTa8VXdXeCgjZ2dNXmFgPWU/JQnTWQTrTB0hwCLHo/vzY+vAe
7UB6V7rmB8EvO9Y1M1piTYh3sYj7jbg3MlubASC11XArklu7Xsh5Sz5THdsnZ5zAvUQC7XhI3zUe
zGsHA6j+7GGW3KEG9leDyN8LMFFOZAEfqFs45NSx3fmaN/rox4iEMfhL3avT3PjukbQ3/grm73yV
fo/ZWxb0LUdS29pLhQ6DUuUlrzhTsclLoxG6XtgtK9Oexk1RwZ6GKLSEfr62THQjbjDQT6wnsB4w
FJQKf0A/vxYdRGLCUdRJXBhOQ+oYmuqL8grm53qw4WOLrrtNkHatW2/gtutg8eBpcAL3PNTOePRd
E0yOgoilDNZcMzdKruq7hfGX4uKCszYKqL2a/iYhv9L0A/ZoJ0BJ1ALTzpqcHjazMSNqf4Uecy5f
kwQ9MKUE1dxT7aafNP+2PJY3ywyJwjXfeltCgHPvSLG8BHGdbilurTuTIE7cZXse/cbK84htoodb
G4LG0Lx1C9xhTFWORkd4naUjmx/ZUuihUSUNVhwh71Xq4gPlUookC1M70dqcSAL7MwhNi3rBcIcy
1T8kOQEVXW/O1SZIeyJYKDxpEzyonG+mV8wauScC/BdJ+ByKFW+qGqID0X+GubngoJ9ygYzyfVlU
E5zL8YNrBgQbolYNSXzhU0TrGf/SanEPfuyzJyG9uRZ5RHPrHWcPa5SIf2Z/iYiH0vkv4ahvW5bx
9Dzpy0d8APK6cnYFhL7DmCyPiS1yZq/hW4r6ri+XaptSqSN8JHZRyvKuToP32cOB6BYPHnk97E3A
RuYsP7ROfkdw/qdS9nPM0xN9ZxRtmxPWA+O28VAN54y6qmg/imUfjmG7igWgjIL5YW1ODyO+Wsh0
1TFPuDAMc7KrvRQInvSoa+CJY4psvfix95kIWlR5RMxRjLo/RbhNOi3bzrxiHBGL2wWhqKyJAFkt
dDQqWZ+5E1DtkfKVjZVZx7iynpee34wZ4N1sHIOSM3IARdOvgOzMFb0i655OFEPSIT31S/Ym4Gnc
FLYejc9MamwEYDy8qy0oE0WskWm3/bHAWeNdON2D2ONnFAdnFs53LIO7renVz5xhtrT57G3uU6+c
+cnRN3uWaUwQ0wsYvC72g5uMX9K457rir1uXzJvLpKs65KMHS8SNurWpz8S2qJ17Rrd0Voovqbq7
pOgn5DoE5SrkMqsyNz+86bfJ1Sq1vNfUouXshMFXW3G1DArqHB7QH45qD1XUhJSqmQo0AVJrxdUB
HdzBLKd7pOvkKXUw3DTAd9CNOpImfqTX9eMvJlgOtqhr+rCnylK3NIixwyzeI/83Z6VYqo4REKZK
7GLPe5oygZHSAkVWawKLuv8/SUb9fzKL2L4nCCj997GoBx2Jyj/L38aVTNTyHyNRf/+1/5B7CQt/
VyhcTzs7oDX9IxDl/WVZeC/4rwLTCRzHJIb1D52I+VfIETgMSFIFkGXN8N8CUS62MA/MTsivCAPX
8cX/KBDFSPm/BKLQU5iC3nvAQ9Xy0Z3Uvz4fklKiH7H+2WTH48Zw03TS5mVqREhpyt5acA3ot6cw
lEKj3yau8Qw6/ha95RMzkeim9cDz5Y4uXfdOAp00q3Gemp+xD2/QCrhDRBz6cHDdO/QOtFWpX3cN
N1C7hQSVOPOuqRmwga1aATyb+H+xs3Uff00LEG8CwodiLrAyRnRwOt84Oh5nVYfhhu8XT3aW32fw
U3nwcBpxFp8Ws+VhHmxtGHrBCRCgOMXdnmYsy2SvWvYeWUeGUGN9WspYj/nnCz8UBnRF5a4cQYDW
tUjzjHF4qXOCu2bK9JUjNglEQTiJIweRh6lhDc3RNArXQeqoQ6v6Y18s28LgCxsBh2ODQL3Sn0+a
WDuncXmX29Aql4YdrG0ybmlFe3ImOuOudm3AuCIcPVy90byiUX7rKp+OfWPdpY1B5w5YvMPfx8Gv
ivs5iy7kzk51Ot4Bs2ewYYU8upKaZ3nknpY261ZTTEcRbek5n+Vvo6mlVrjwv5SbLuaqAxvspRCu
u9KmLrvvv0ty95tq8tSWtu/WS6M9LzYa/c0zGbhwV3OJ5PXRPxqLeixHKbZu7cpV5IlP/M7VxvDo
gRq9c21y8vo1JON1Kz32MYW4MQhSoz3qAegE89rJPPg/d21EjautenpBymQpPeT0t0EM7dLmiPBw
H0027372U1CCfQL2BdkGSfKEhki14TD1MjTG9/DjdBMxYjs55SMaOUrcRN3rHa3zm9BTExka9bP4
LARsD4mTb7bPFrEQ/lXymlgPfVRulEzOdMTuksR+F3TYjWR84unar+RBBNXVHzhmB31+i5Ee9rTT
sRSl/pjahOKK2NtZlF3ZfBsnX0bt0zCC6Z1vRaTSdVV1NRlYlxU7uoy0BOvVdI1axw0sam4wXgRh
kNh6Rm2SKcxYUBiP/D/9AgY1E4gtY/ipGZYV6cSmOkneipQLYF4zep3tx1jmdw7lJQCszJ2crt3E
FO1vJiPr1rU4QPqJnzzqn37KMTOPAO/aje0f1Hge2uTWLzkHpiQFliX7JfuPLte+LP7xJUHxNZ1V
TsoGk4YwmWq+qVpnTFIMJsgTDpWT2xEQEXX+MizlC0Tjm0IKC9g9DKE6sDdZEDORwG01DTYBRk7O
bZd95mzqT0o+DO2wBxQZbZwuOJHs0gUwQlGrwDJWVgrI1sjSU+RJRuQx5ZLJrZ7zeBqOTJTe6f27
57H7MvPwInKR3uIEcJnwwYoTWhjnBeVtqSJrF/RcLUtH0cRPut/JPOVrZU0LwCLqo8PVtAp31UfM
Elr+ZjV54I7rl2JYin3MG6YnlgXtqmFDsTU4bUUj0SW/qnd2C1gOyum0KhyMwBX1oTJquUUzS2+6
+Fz75vMScn01KMGrhgmCH5jxJi+dNwKSKI6wQiytfJvxEMyhpF2foWhoR0peRfNVmf2nHybn+tFJ
hzXoH2jrvf3Dj8DiDDJ8GzUTkrD/CQjxsQgX3/R8uYwYCFVEfcpm2J7GvLHjibN85T6JdrzMXRVe
QsmuhgAYhEv+4GY2/67SIj3b7Y7SeAiSdoLODkxDsF+UGEWUq5+Ves0UxAC5LYIjN2lalTyLibXU
oO+tKEbPkTV3xIHylTXH1dZWlBfrzNaI2uUaSXHfEv20zHrZkLoilT/Sn80h6NkBAfbOZBOBxa3c
FIDew4gxbGLhAlmCdIOB7i0mdM8Gm7Eio/Eu4slc6d+QPqJ2m43lKcS4Ibx2uB1iynbg2swxCjci
Egy7w0/C6MWusqNL6zY5OxggFWo7FdweGxeaLXnllSgt1uakeKyMgX7KuB8M1SZMffcWuzSqvPTF
FWZ9CLP4VcWgrJWQZxsuO6fRhgv+DIp1SMItk7n+xi6jW3+Z7JsPkjwzJFW7hrnNORBqyWuzYBpo
zXmTDh74hal9BvWU7xJyZrQivL1XaFNv0fD3Sf9tITe1eIV9seOADK9HxjUy85qdKFpzMEpIQpKX
kSLijWMDp5mc8Z4sGCG6xTqU3bI3pxo1XxHs6Lsy7ooUKAWPe4GqnedKtsnKNHndCOGap6CqIH39
xuS9bsGu8NsOstGjpC6917mGSL/ImOWwq7J9YszfQ9ZKEvspl2z7mrmqvUUiHFEeJ5NHV2ZFUo90
A3E9oXN7qnMxI1mEAwpGmhAlm9NCgn/HPwL8SZ39w/CV6ixgqVOBts4HmqywGTZ9Tzo5GOoMYaXD
hDpV6JQEF9oCOpJtsl/2Cz0uAETp6DziopOJmc4omtbvrCnEcTCcB3D4qJ6IM+YtuUZiNeQyWe15
OvPo6vRjo3OQs05ExpGHtbCyL0u39+zCYafn+jzIyjNzTqJAWHSrGkq4TloGOnMZ6PRlQgxTcVPl
ew0XLwYvEcXskBjRbriWTjuXO8Sx14nOimhnpDOeEP5cmm2MVUbG6BuueQm6QyxWOh3KZ4CIEoHR
WSdHk10j2y9jtvmgBf64xTvFSh3z4s63i+oiMwKoc30cA/dY6mSqr1MWUqdVJbHVXOdXe51kBR20
HRA/RO6hYgIw6sRrorOv9viIT5ixLvXWkHDspFOynVx+DHQlJy1Z/pOjBQOqc7UmAdumZ+84EbmF
B0qCmAxu1fK4g18Is0IePJ3TTXRid2zFtE8j6xjP/lPoLskhzuqtj8F8U3AwA16bhkefEHCq08AM
NfGBtjHZ6VZeh/at18lhngc3XezDkjLXo9LuUp0yXogbj8SOc00wYuSxotBfnWyiyY3OKDdIcje1
3f+iBk4YlyDzSKB5wLNOlFMhJyLs7OjU8+Dxeeia5Bnn5nJxCDa4tr9zudoeTYynXPXa28QZdjPk
2l2tk9X+n4z1GL2bOnU9ZSQ1WMOkB94j1zZHnRJlIyw/vCtVyNreIQoTFACiayLdpc5224ZeaMiA
qpFOfpc6A85WgAjIaO25CD6YllueZ50Yj4iOJzpDXus0OWNLZLMm0hXVbSKhSG1CUmB2snyb07CP
hzl69OLlfq4VQ2+LxPpAdN3PnfeJ78lm0qn2XOfbA510D1rv0RtrebR1Cp6H5KEsB9JZyfzASDJl
1UtmviI8n1gVl20KonxmSNb3/nXSSXsRX52eVZdsAJAQxfd1Jj8abDJ5gpfIpBP7TaZyXLjeS/qd
GM0Z498PcJjxxOn2aC5Jfxl0/L/RRQByznKtdDmA1S8Zc94Zoy4OlEhAtmU2Vrs0gRkRLwJKos1v
6qRLB72uH0yGFnNBcaFuRJMM80ePOE3RWZB0F5Y/JYbCel3wALS0G4SuOUy68JByZFhPkDcsRRWC
TkSiyxGFQ00ipC9R6+JEhdf2Bmr//Z9+3ERBZC852FDFqq/NbNTXkq3vocrl75yeJDCUnZyoaVDk
tPizYTXoCkdj0KiYkU+RN2UXNjfbjgr8KrAXtWnogDS6DOLpWkichhQaOkltWpdGAtojqa6RsAaZ
1YnXZgNpOskfBHV+bktUTzpdQvnbVmQevmv2Didwjvykq8K5zG13l07ssnSdZZxHhjOuugYMAwxz
2AczSDlSOdeEcQGTJqhQ7WrScwRuofCt3Md+YmYsjeE2ZeQg9Owh0FMIpnc/GWOJhPEEwVomWp3M
V7q5RquXF5GeZjSMNSRB6xVf9APp3hCYM7MP41/ZO48lyZFzS7/L7NHm0MBiNqFlyki5ccvKrIJ0
aId6+vuB5BXDUcb9XTSNxu4uZkYA7r845zvM9mP2ApuxgkmLP+A2cK6vGBfeAnPojpXPkI3Eme00
oz5xinbb9tO2M5R9DMT0bAC3qqP+QbJ+WKcBKseBoLzEi4jVSMBgui5r3Qw0tsG0qUvb9YSZjedq
cHclr10OU2zpIHJ0+M0eo2O0mSeAQuTNAfRLeZ67eP7pI/CWfef/MefghPDuWfOx8ju6dzoiYb5h
RTMuZduccYViQrt4Z0ZIO5hNBCEw919liI6V4fJVh8a8skpk7k7p7HCTgKTLynpLpbZ1zOrZwOC3
b3LghFFLRJRBEnZeCuIJTUBylm0iKUsaVqr1xUsJpw3IiVkX5rMCw8UaHe/BMJ7hV6OCyD8ooE1q
7fTL0DXJtgg2fGBs1P0vA+BW/Djruk8iOl64jsa4HNf0hiAYTx50Db2J+ELgd68WCJhwk6+hA0qR
QV1um8+uZoXrG5Bqmax+64KFRuW2O87Du7C7MO/Edl5+WLqm82+7hyTIv0JsOysTy7Sn593cUNvg
VoK+g74505fW0d1qbPtrZivWhlb9PBvO1jHKgYOrf4sy0gTxdPxJ5vGA/8NkpcTDoupXklZp96s3
MBdXiSViFZsEVk4jKn0nQmTdLuPqbz9O0NxfZqTZzVxjPirYc/av/piBdwgvuS1Pcy8p/nRJl+e/
qjai40KK6S8/dZ13Lx43iaqmx+Rb9xTxFnkNiHbK12pk01s7L4buEKSUDSW5GPZm2KPZmfu9mWLz
5ZosQb+seHkgZFrFUzwRTcLI/GTQQdTOMWR1FPHtbkRgG4epm19NhQpRsDrQX3DjWexbjCrNbVX3
CvIYM9USSAbbE2dlYwVbk7GX7qqRc4yJFSKOHHlJ4b5AyAHljSIbmmW7qhliE83AGqMQDpcui6up
Dpwn1SBqzDl6yJvrsF5UvPQIlZxN4FcPxEjaq7rWX5BD34g8r3cSBdbaHe0fZKBNFVebQPMtwdoC
V8MAtVCuwLxCQJJWW5bAhOQhEImd9lDL4j6Tw8/gNJcI8A6VC7e3geKFOJ6IZnRRjANk3zSj9zpr
fbNTA/iDX9x8UxHTIe8XUJDni192/MePMELgL2VCouK7DNEkDt73BtwsAJa7wdKXUvYvtqBYHUZw
Az6v0zg0LUVA+G0sLvu0yWysYuzYLWU56yhAlsvJ5TMkoulMHm2pMaiNwz6YxC/H6270ARi5AeLh
izac8imO2nadxfg6VLGI9hv1KzBaGoLCxWvvmr+MJIRgJHqxcSd+03BwfoDpIpSFU5HLlIAixS7d
DwDPhQbsQ1kOjOA5YAvjCVtCTW5KUdL1cNabJldabp0hzhVrOZV3WTYjtHPANKKH2IvFcRCGgB6q
EvOUBeqGE4VJjzfPdNVgKzKbUwQl+DHKyw89H6HEWKyTxk/W70hFi2/Hc3c05+ARPXlu+WWIE8HD
HOj6JDOmGjntFGsmtUNOQI+YVA8JkyAE7WywE4PJWcVLZcP4nDwwPUCKrjjVkh2PKXdMgiN4jFo+
lhYgTm2+tB5ZY+jjorUw9XxyBIl0Xfdsg0Gn5pzw1nhnc3KG2xxR/3od8eISI9OY76wAHhvBvxXo
ldfOFEhm6J5BY43PnktIT54wgzfDnKk37DzVE2OLHehAkA0k2oLIx2Jx4pgmzpKW6Qk5dQ9lP9Nf
gUNam3n3h/netTdjTpIh/kGGTBFMNMRxdso/44A2sZznP3mhiWyoN4rsXtRQbr9BkUhGj2tfyx41
RtSS+BETkkEy+Wdh258GksK26KorU09KyslHxeBJds8E+pn0pa6fHpH+/AoHriLbZ/89+fCzcSOt
B1nRQzM5ZPav9wXMs6EDr2khkgBD4rM8RrNoO+hhUgEdq3CLdMeY567qy/zKJ5/i0X+MSpvyBqTd
2pt/tG6wt0N3NfxdiyxB4ygJS+utc9UH0QXvvi9fSwH41Y8fTRfUfBfIW/qCAuIDTtGah/IEQYzm
pQepQvqOmaxma8lQ23plykotvZGJDo0Fp0DT77IhZcM5I8bx/xYbs6SWVXVzpardlor0IpvzujbW
WdY/cv6dnEq+Os3wAlz+o2rjn67NnkQ54PvXC/Zj7ZXiakj17efeZc4J7IrRshjeAwyQH2DvzzZr
MGu+L+Ahue4mCNWDmKN7Neq7EVAUw08ET+DQ2N9U+i7I0puRFswHSXAq7d+Rcc8Vs7NT2Luxee9i
NwB2fagY86LsKE+diO/xIpxzReAnjPLKFPvCcY/ustdzeejAOLgqQJ3/EHG10c4cclLjJw/bEEG8
gnhGAuFXQdWcWKBiN3RPfEsogU4FgoOYBWtmprdG4UCz+gEiUHIEpwBG2XZAqOFxsvL2rCdEmMVH
P6nv2ZSvriHul+8ltt+nOWcB1dfMnps7Db4DEBYq0ZzkjSN18EXFH0IXp0Il9wpx3Yw21UBL5Bj9
xsT+NLbl8UD89jqTX1qHmMmK/bww+IrywQF9RZxwyRCx0e1LPChMO+5F+F+lMNZJJPbQqtbs4TYe
f3LEL1pP9XFsXgkQWe61U1bGqMHh/jL8j0sCsSLCaWbSu9DndkQiRgRXqSHdSdTqaQsrmJ+DN5/+
zN3oGRsvYI/ScrYdb0dRnz3ZgddjmZWT8NU312wEL5gMNZ+QvtrLkD2E1CrPjTc+IFx+IHXFj2zI
RzyNDrgG10fZK45CLxEznHNJcF3+anPnRI7jQdb6LqpjQpq9C/uQh3wS+3Iijsn1f3RnvuGY46Ix
r5MJyqTjn+U3HDr3kmXEpuCR4TR5RcX4Y+hhXUkBoSd8RYj4KJoee1N9tOr0ybK8B1Ath0EF2CsR
RIRHqFpb5dRXwkZwEQqIv92KHRS7WheBiLtdHsxgdC8tK3BehO1E1d5kHMOB/feM13jKnlgMvS2A
OJk/6rQ4Ant8CjNCkDPvtiQkzrhWEfujrLMNUiN2OSFwUXWkdtksebZG7ZwMGRzy33HlHZYo3dFs
rqGrnyv+EBkFdzWy3SWO18EbSz2BJFS9uvESpQRTgqwekWyGjM9SUQSDpINxVG3G17IbcG4U0871
5vfIsRiHMn+CZ/oEnfk+7aLi0itSiAPRL/T9sxE0d4VBrFMo9DVKJ2QOwkbgOgALn1hrT74rNt0c
PyhP/JKEQLE+qU+NzrCaOvpq6vLJElZ5UT1OxSW7HdnNvVmnXy5+mn1kdA+OHB8FHcDy03aIC0/Z
kCxGRqTcRe0DvPDyO2VC2yXW7FdTUDyHqOmNIKSio2NsTOCIpI2708vgB90Ro5nMWOSnMXV3a9FF
6DziyvNSZ+Nq9+oZi+5xLMlj9W7NC8eO3PQsoXdJAS9VAw81QL2umbRum9CtV/0IjxsEV75SWX5I
8263/MXM/C6tA+uK7dHezBnZjyqsGfzm1iNtOFyRbPxsm7Mb6mjnRXJLRi6dZWsh/nXrYzsyvkem
RPRF5ubboWuQORk1+ydwQS55UeglAE4lD+5s/ClSfOsMjjdUM+m6nfxjHfvxWQUfXWEkxwZ0HeWX
YoIRzZuWDhoVRXiFuB1va5J8dvR3O8sbyPXxCo9OUPDJBaJ4nJ2erKIgmGmRUvYSMQIg5uBc15qw
p1IBS4FPu5MzFAAY/m6BsBmX+lvpIFCUCSpxbZy6zj9bIxrkhl/yv1fZt6n6/T//x9eP4jJP2q5h
5/W/rKMDx2d//H9fZT9/fTXLJvv/8C/9fYft/+WIwA0JiLZdEByW+58rbIatlhv6oWVbMK6WPfU/
VthO+Jdn22aIL9ZxkBBb/8n04G8tmI+Qv+eYXhha1r+ywmYt/r9tsH2fH4FVue+brm3z4/3XDbYc
1Gz4McJ9upqGG49yMNRhu6XVS0jqQH8jVXII4OYzzi0Oltkf6iDBwOGDIOcAnwPrqch9G8Q4BowM
caESQOjNyO6PSjK2a0abjRFyIhk2dEAeADa3Hd6UjcRJKx/2JQliiLtQScIsJeUwCH+sqA2Pdt2c
0ekVJxgVNyTRFbJx69Ka1UdVTFegAsfKnPoHkrNOg3mtK6Y7beCuu1lwV7Roa1uNeVZoe+uamrZT
x6+RgKDQvQxjzRA6JybLcAj9xZzIyU3s1l29nOSc6BMne80Jn3DSK4qf4BA1zmkJmK+4DWIQlGSw
5gDQqvjMNox3lqtDc4d43CWSP2TibuFHB+L1KJcbh5sn4QYKSBuXy5XUcjdhJT/UAPZIyV4FpU+Y
BUnx3GUDd5q/3G3ccTV3Xcmdp4f26vguRsEQ0DKZQfIa1clBW8GDbPMnT7VH0ZKaucTGZtFbyRcj
uWHJ8fvpuHHZ8G+yHn1RRtq9dvlEhzsPkoTivPTwCluu/TbgfCmhXytudPwyD4IbfhDJwSIgHH3d
oaECaIPwuvwVUxnMVAgNlYJJxVCThQvdljBlG1LdBiMF/9P4UMozOx7Q/wl+wP464WKjjEM2R13S
Up+I0N1OKOCb+Vx5HHD4yQac2x1VTUx1gwNprZaqi6rHIgdriaMeuFw0VdFE+83W5qCplhKqJm1C
9iBQVUzJQfAbVq6JbeGVx+YYFdEbDf1uSUdGP0qWrrlH6sw0+1dW+xciIKj22xfHIaM4fB8ghTvU
dYL6rp1JaDUlMqpfiLjXR9aDRxYSKweJQkpOATpOAGkBE7Pk3lzqx/gjo5qEC1IfWXSLrTWxTmll
e9csxedMFZpQjFKTetSmghqVJvU76fIPzQs31dTylLITNS3cZN4aqlwp9B15qDTUsKQT6uCSepjt
PWCyq0GVHFMtBx4mAYRXgl/Uo5qGFrJWVNcRYcMx1faMTILaG0PoZqQW96jJS2rzmho9cgmHp2aP
RuesqeEDavl6KeqXkGWPKt+i2l8eTM+ZdlH9oGPvt6YniDKwJ3V+09lwh+qRQD13hNfspGx/m+FO
9Ml9ixyA8NWSfsObzXsUJ+7QPZe5/FEGjQApIYIuJaBbiQy6FrqXnC6mopthjn7WdDesiH803U4p
phdHRG/L95rl4+NMVzTTHTmEfgim2DVd00D31AJGr/k6vMUBMGRbB4yIshEuyP7A/O62ZHQv+dsQ
tdTferOlR+t3kyzPHjm2y/eCpuUjY1Ujb+gMGVzS6aHMBeYpXwM6QE0nKOkIFW4jJpK7ZVUZ0zH2
dI7+/IM1v6CGp6Wcm8fKgydgzjK7sna9I/+TxQVaE1Tjsl85S3M6aZSZNv3quDSuc0dtH5d6zxoe
+xHdLeZ5sY6nKN3MvB1yaYFreuHCntNj3H8F9Bdl7wNwX9pmsNuccUsr3TA3SZX5mS5NdsIUeWm6
+fIhZS+NuJE5B78nWg1TNDEahMwm7FKXzfm0tPGCfj5WdnNEnZNRVcY/w9L0DxQwcVv/KYqBsdoy
GHAD9MA476xlZEBkA4TstLa2ToVqpyUE71AwY6iWYcPU89QBfB7Wi+aGB3l8rplN6L8NKcpXrFgV
2ArB+MLYjgoACYp+Z2sDQXWTdrg5w1kuo4854eggyY1nyD1mYT6fWEiigFpGJo35ovuEtOq/DVOW
sQphweypgwjTXVXD0wiMU4N3vDPhcnoQqsgOoVXQXrFEDT0wSEXBuYxxFPMcYxnshEx40mXU0y1D
n5x4zbMrxnXJjBDP+ffMfIi5x2dS1tRduO8t4tOYI+XLQAmCub8OliFTxJvPtIUBLL87IyhmUUyy
sBgznSqWMZVwO+pIR92R3VqsFWjFZFuTXKjIpdpUg3ynemfU02DfqrgA5BwW0Ne9U1701752DoZS
+zgPj4Gf3LHQ+lCNuLcGnhlPK3b78sFGWRLY1c0JIaQny72YhsW2cnv0Up6B+NsE2G8Fikl+oJkK
eea89gg6Z2dk7X6sbOxAweJArHNFcTy59R4duUVQw71vYs707O1AJPxhIueGBR9rexS9IRKHzypp
9pgYUQsTnod+y2NoVfwUg83ALOXZyMmAM1qevw5cLmloiMZ0/tud3S/GTTdcG7sEix0HrXWRDTFO
ChAyZ1uzijLZ7Pl/USsj4CJXiqGxQDk1tcgZEIT24NXbotpWJr25xjwqan/vE1iCN/AhF8afuXjK
jDnbD44vV8RiW2ibsHFURvqY2nfVFHQb3Xr9qmatvWkL+8GvMMQutkG3j5+jQf3h/KPENzG7LfEv
hHLax9alxWn9Nzqtz8pgLl1V00b51tWcrN+O7qHlXBNHnYch6QmeyKBEleE6DCCgipFaIilzvDGM
H0nIkWjq4luLLnKN2FUsrzlyZY/O2CWhSDM0i4PkNZFFdu5Kt9qFuNbXYvAPUVff41fsV3akJpyP
jFdzB2C0rOnSAQQi5PoO86Dijz8QFn8owi6+1u4yw5RslxK5DFvkMXanfO0McotolrLKD45ziHDO
MAJIpZl+ExDsLzMJrBYNB7v9tWlGSJxIcqHAM/eNb3Dj6OzklnxMSrTsJNB+rG2mPFjOthScJBCP
JZKCJR0IGizOAAMJnfsbEtEM96GnXvEQi+BoEtg3dwZUYEZ0E7aiUJHyAZB7BZqPf7QJvxySI+2k
fBi9rl79d8fz/+l4AtNx3ZCG4//V83zH7T+TDP/xb/296THdvwQK26WzgBUdmt6/Nz2m+VfAqsAJ
wd+blsf0/D+aHtf8yws8AIPoppxQWDYS4rbUXQz+UPyFl8gUQni+aaO2/ZeaHst0xD91PRa+Wo4U
tMUY9Ex7+fn+a9ej8DKPxRQXrJ1JXRFkPVMJAEHh3J+LPtnlAr400reLZ32MDgfwZNIioMVxdnkx
33eFsjd5aHx36GBrRa9OtEhA+w1tpeoz4G41e9x8Ee+qun8XV5lLgjwiKBEkq6xiEYJnggK3BoJ7
Nprsvpu5yeIhOKZiIrMwD8XKTh0YBK1+AseObaXOOVgBHoWqMDYOpOgwa0lA9lCyxHE+8poDGqa/
oP5i8y+E6WMPUN+kMwGELrpHw2kNtmMcmqVCveFljlgb92rW9Rr4h2fjsAqGLth7HhniTotHMPk1
qfmHU2lmcQAUtg4IX0ycJFw57nhkLwbod76BdDFWMfgdR1ruKu+jcoOrlnUxvtSm0fABOwjrpfjC
YcoZHppyC5Pt7PeEWxYF73JlYmyZCvARdsWoteqfomraicEsD3220FKXmDxCSACT4EWYnDbfE/XJ
dpMyaZ96HeMhBa0n8NvrYFBR+mL4hSUy2ifxfLKZuDMRc2pkEA5JaF7wk7kB3FrHvjYg1vdpOP7Y
pq2ep4iGI7aIta2YbDkO92QDq+kVJexEpzR0ORrXDPYRnrXgyIrmSddsy9hJn5rQe3Y7/xuZRLiN
+3g6+1b0QyT1Sx8E7jGxKD2WCEsFQHIgCyrwd1ZYvoFCJqtDvrZN+tMaxqeNfRCP8AJQbM/T6Ot9
xK/BB0mt6nSoO+IA4oGT8o1RnZO8WjDxZdhFG25SSEQTSZgVcV9sCnW00ApwiLg9N44547KzRm+r
Qtam9TKYiq4j6yjCJEjqXcSPNhjNlT8pGLvTASAVQgnnCZQ95hWe1L67zWm/i+MsPBmgoI0k/hMN
8VNe6xL0HDC1QKKSTIP2d2OY11ZG9W4w7Jek7k41XLKq4AvKrRoUkY9SE+VAPt35jWIDlmsSdJTJ
XlaAXvSqN14kGAf57yjA5TZa4AxUxBo9FqwzzKAmiXeXu1W37n3y4wA+exuzcV66Udfc+eWmyqCN
EhZahMXvuU0xAmrvZyr9PTYj+IDUv7POHiq7IX46NvZs6Nm+pxItiY3Chsv0Uo3jToCeu6AsCzdm
zY9ejG99V7O2hUuxtnRK5cSrsrY11pne3zZAunMDhbisDlmYRjcPUqZ9L6zjGP74dcXvIW+NNp8L
nTK9G8wnqZ13jep5W/EZ2PZ4mnhuseXh7rFJGy1o4CZQqmL89P3SRuXAggbA76ZHcZm7/OQjuDKQ
7g0h46HBVEV3e2R2387UyZ1H6EAVgEO33Dv8eN5JpdVR8jas0xIjWZYeRj8l9HlZb0/1fOiamQ/Z
6zgwVHu/oJgCm0MKd3ZL09E9uTYmvSV9Lu3fuob32xvL7RDjZQigm038J21UFyAQMXHNBQD/fPQk
ycypqMaMRClbhRvaVgw3CiRZ2Irt6BnoROL70KvdNd9qiggQfKaDh1KgAd/UafBcecSZueEAYqbR
69TMyTFZ/EA9wvTNENlPYuqsyyCJFo5jPoKBfttV7ZvcW2Sutdhc94QY03hkkMHTJIahJ9VzPdqg
vxpK4UGR/jJmkmSB6hUEnwIrhjA6L6nV6yVHMftlNaEmtJDDBjwZa2c97hlbTKsEYgHIN4j5FVpz
LGB654ajuZUpT2oeNw8AhYptZwui7j31lhDbu7f8CEsH3rCtudDNZfmT25E4AANhcQmmkLVbtSNU
oMS+D5E+bXZpyaPXGf2972GYnbBTQgEp8nVaEW3XF9aXz6ps4yiiLiycpSsON4i6yJpdgJjoJcky
F0b6QxfCkq0aUEBV6gxahq0kjrzcZ2IwRyb46DY5etjNKoW2O++QvoC9hUeh67MjCNiDyBNtx5Bs
W7NmeG8joORL/57IwpgdPv4itdj1wM2K0mjl2pjAWeKzDu66dTe4G+BpD86MXh5rF2LP1vkzOBZU
B4A6a+0dLLhzGgUCdnjDXMMFb2sWBEndr6yTGmg2p37gX0Mfxx5t5ToGguqyRZ7fTjso9Sd8BESG
kzMy5ekJ3jKeSzu75zjYZCHBy6KcF2ovT2V7ykw4AJ50oBSyMIS2v4ds+UYE+7erfXddy3DeOtp4
jwI8OUHwqg15D6RBHzuAaqpsyy1zTHJQrdDcgglCrFBpsL1hy/Lb7y6EKH4ni+5f1OqcFM4d4PAJ
S8AwswZkqUNGZTLpb6B5c5Hx/E0/ZscpgtsxxW3iQuAFctfY9rqppyuZPqC5BGrmeq7fSUt+JRLw
HDTJnzS03gheYLNhla8e7LVjXWbm2kBdOrDu3NSz+zxI9E9+TDotSANQjPFR9AYpRcsjpP3jKMMr
+QXF2vLEiZcuwdif8rqUkIWitH0Lo/zRbqz7sfZZTwyv0olGOFLwlESTUQiM1AlqkY/3U7gnmWoH
2PWbccdJFiavuu9f0pgXD4nkHlDOc4+ko1j4AHNP16Pb5uNLEAg0abS9QUbemah6AlVEektK+Th5
9VfSFCSJSXpejxJzFcXspg3HegTR6OEBDwCNFuPIf8scwAvzO2ssMnDL4Lsn9o86q2e5h/Km7zau
2b41LZFReeK8V5wiWwtkNW4BeV9LC34NCiPzkSAOoiaIS01NEt3y/mCDN0jyN9kqVqDln8bByzXX
N0Gw59FNixec9cTBBOx5Te8Ga/C96/JT1VvhqnE5mIu2irf9iI8xUBguy/ZqNcI7ZDrqICuPV8Uj
09e3nh34Co8Gu8YMqhkf5zJjJ4DzkbmRd2Lju/hXMYEG2OqlhVqvpjvKCDTvJqSrLEafrNTbOXau
yDgiu25Q5IBEvOGDoZ5Tq/kdRJFghd1tG9/Zx/TeOKFFvVMZj1tJ+qyNoztsvQYxpgvDQqVc0dYM
pnt+BOvEU1vgP7KGLzeDvyuM8mzmJrKpjPqUvJaPMusee6yaG3hq/c6QzmEoAeW003RSoDsBpeE/
aCsYKHbjrE0Lq3I0NRAln+os/3SL5tC1xUuryEx2+dmw8ZyJtuzXIQIqhOPUHk2JRjafekYPph+S
ToI6rcJA60g1clFipkgRBJErj2Av6I8Z2ppbKcReqOkUg+zDQUxag1l/eRW7jLJIAQCAe3HhrZL5
SSjZYM3fVvzTm744EB2HqNxZx7p6Tr1+W4Ht9RWNgKQDMMynRvqHtEBZySCBsm/EXxGIS+/DbkDh
utJG8pMVVo+AEz+wyhKsBFP+MLeP1Qi8xvOv5ME/sPddZJyr2mlYxI+I6bW/D2NRb3XnHWYshRSc
3a2QyXtawfmzuvIYOrm/Hny/2Ob2kR3spzZ7tWnM+cv1d2Sofi/6+VVldjh8s4mEM+J/i5hiZcEY
AnCbXqJmEgvydlf34UXLjoleQIiUY6g7orzOdlQ+p+1QQyXI8I4ztHQrAsocLzmxraZdqBg+lpEN
AK6aMQjsU5sfrez7jqmr3ODvg0wYnZ0+2mfOVG7dtn7tEw+XlcF1JqAHckGgaGl4ueKTLSnBzVoT
1GMi10ORuJW5940j4SJr0uWiBjqKZr80Z/6TmxIxUdu1x3wK4JlP2iizIW5j6cL4It9oBdph3jRU
PUws3GOItjxbsEHhhAdyYncAj9GF9j2voN0AwuKhStHD8l18zQ5yen6J/QQdw8v0uYnpg5C2UitZ
wzPI4Z2Mg89oMHazIV8CfEahxXhVVn0AuvqOQWC5bkLWAMKPCX7RM9xFEviSsN1XzvBY5MTtNMOI
gsOaj5VGR2a0iIuR+wb7DJ2s6RjiaFgB9o84fsgADC8uSr7p3chMZ8Vqed8jjd0MFpNWZcwAm2za
LeeqXV5sy2fdllew4ArzpWNnhMxV8zEHVIqhsfKjYDr1Xbk1S6JytBCkwhZcK85g+AcuMi9oiq0f
0hICFvvO0sbYqgTzQK2SI/4uMIBBsOoHPgxqoqVJwwA5wHYaDfNm64okoCG5zxQ/w2DqR7jn5A8Z
gmbFH1GCyu4dKEBH0Orkblob1YW/1C7jC5khX0mFmmWO+08ReQcS6MnBYRjdR8gU5yGRD79bN6cZ
tKH38emuWn/uz4RBrwWQzpWXDtU2YUGiHJIx3WZf5mT8DY53IuAy37aVfu/YM256wRvAZXzgmu/B
eQOzZ6PgZlDHcm6NTWNFO6F9IpuS/MfiUWb1TtPaQqE1Cl6DGaPqGUpyDn9iOC3bGNI4zEMNxgGc
EKHxOdekjf1W4lvJBtM5jVZzVF1xtpp0S1gdyyWNLisgUA7Z4BKLnSoGWpM1HEVqMssqDNyfHNs2
PKVYoTeegd9H4c6M43ffGhz0mba/AtQdrL5b8IbQIUeEUclxqszzkM93Xu59tiVj4d6/SR12KJQW
JDeWydpIUM+XKe19+CfqZHJcsm1MBhtnV8+wXVjrySw0N5Ohn1XC9jWtm1vuZN/UWS1KLPjPBnrw
Nb6SaRtyma+Bb/Qn1aIslgHj/iz2nyYh7gmE2Gdhf7Hxq4XWGdhfBzaJiUQQN8juRhQ0E2pdljOV
mz/VWJN3idLrsmSQETDgs+yU/ELIh1ttG2+9He8hC1eramaEUUVDdim9mGiW/ssq8kPGGneVdizB
5vADrtez9DCIWH550lb77cCcrur5SpHWlQ+wPNc59hs2s+wCsji9lWl/57HmEsRwMm3mZh27xxgi
lhPDW6mlvurR9emnGwQ8OMEoWc/LFqxWjEPLqDzNFfBHlGEAb6pr4vnpNgNdYqEJg3zOR8io9IQ/
wApBbBb508iNuo80kOB4kf/G8jJn7v2wzN5BVR+pUTUjomQWrEYEnL2y412Ry5fCDmsV9vhbu85h
ctSmuzrPwBpU47fE/uAuyczhQsrGwEFZHc4W4vxouoRDe5L92zSZ66m7J1LzRcdgyaMxZTMbNVzU
1BgAN0vETEZxi3Prt3FX5szlPZ74SuV7N+6KbUkJVfoLMYotmO+ili6id8dB1dNENejkmOE4Esdh
aAgZeNRDgKTReiJJd4uNuJBfqR8RSV49DIQNy9T77Er8f+4wP1hFY6wdnyl3iWaXlWV8zZZcnNaZ
2nXtNWQl698ydN5FnVZr77H8XUb+R67du956tT2y8voeAHfsYE+MX4QOD7pNG3LEcV+Dd0drxfen
ZrIWMohynmuxC6ckRDJjsTyXf8qebFlLP49LRNVcnloS27MRdKrKbo20kGSV4N79xPsEMcz1gqez
hSzHeCn5MgaXBXae/HRz4J/6HApiIGP/FJrVTcfAGAk4o/RCx0U/NZK06xXcZYsRoToVbn+QpFZt
rAAnbOABGRz9PYFnAXM1NizUeML9LnJe5cy9yYmHyTdKZFWVfoYYeDHjxL4kRvOKrzY6S/MtKxsS
TFt4oND6URiT4d2Jad/0amsjZc46EhZN9O5hrPe5sLN1nBuf0Ty/0T+sRidlRulLPCs9eZ9lat6l
7nNRtGdPS4FPzrQOGvXlnp1jDNLtPVROT38CkwkKsQl6byWnkRXeKJ+hTCKKM+mUbZLQd9TY28Fz
t0RI3xzyVLdR4U2brqjAmZDX5mA+lx1mQF9yN7kjzSgopMK+Ji40Z+2nO7D+P7q3BV4YiJWiooz0
KGsIMwayP/P38+StJPBIp6TEWgkvNCtvWep36OgXlwjF1G/WIcVw2iDp8oxco43GlMcisp2KF20Q
kujb7hNFwz6A6UAsBbSZIjqk03wLiV0KOXJr5phsOmCmB8ZVMPUtYh8FX7wPaOuiaxkGNHWi45+J
yYi0gIcOWbY4NdpdWjW3qDU+vAThh1W0v2hHnhv2jLXyd0BZv43SenEUFvkSBAqSvYU80/obUYXX
QZnfyIg/uSYZVur8ECTFQ25yxvb6LuF3rf3uebbxFVT9cA0ILoNjXx/xH14wJjzhwv6dDZAm2TWy
0hpXWd1S6PHH43AmGqOujQ2onxe8fHwVQ/w9JYBaq8blQ9NdBT+BtEUqke3stS8SNJioDtFFjIwf
opJmzA+ZZoJEXfNhkmGjkZXDYc3diKm4v2kT36Zz719Bpm1pQidOxsAYn2NjOKY1UKoCxUc6t3S+
ebCFA0L/To56VOxJskFsG2bzqRItCp7evvTZwU+w4iDkAyu/5H5MJSi17myp9o+Lj75hvgDyjElT
w/J2h7r6voJ/wznIWMduKDnm5J7E+U2fIvVWdleCj/Q7TPkX1sOgt+PiI2wZwRcczARsYYUFcKeN
Hu/stMQ72N5xbKsTuj+ilVmcr3vbOdkDFLpGzseux+sOLyrM8rvZBovoxeZ2lvpdZjjYA80ka0qZ
rk4tGlnMCZvcIfdYjucGyK6MomarS+Ma/Bt5Z7Ybu7Ft2V+pH6DBngygcIGbfaZSUkopbTUvhLak
TQb7PoL8+hr0cVUd+1z4npd6qhfDtnYjZSbJWHPNOaYuLyJLOcmw+krUeAiC8WES+j3jxBn7Zbgf
R/Xs5cltavvQNT6hRAi+dd8kM0+DceTmb068I13+yL0l3HBiu9Py3VKgn+yUYHLhk47me1xJrij6
oNnSheQJFCs8W3MGD4YHbs1QLqCm4EaswO8hQqdNebUirk1X8JxpCj/dBhF/COHOdG2nmEK9sEwg
l/uHxGUOa5RpcE/AmoM9HvXWZ/OnrIN0OASU8OqdrL5UuDlIPFKVGXnWi2c+9cJ4y0dz7WsPDdBN
jiJVTziHgNVx4+OO7V1iIyN/jL62mh0LEkF16TBJV8P0ZMkgg0JZvdMrSl19tCwlHFxAizqnwFev
q5B/aIfVcK7p3m6i8Nw2YqcSDw5fhKKuPesJYtYCd1LHeY5ebFyohGDpte4MeteoZGI6erF0cxc1
DnDLBgCHNu85tX/Ui/wSz8VLzSENMGq2H1rjE4oJtclpusd0S1Yl6CNi4uKREN/FHHZzVkbboOLO
mXTu4iwZ9/XYncjevkFXYD+uECdjmpYTUBZu/0Cp3ks/osdIm82qLU5pZd0HonkWDankUoEoNhwK
meP2juHt4LiuwBFdHURYXHOasdcx996FgkJ9qTMMv0pJOXvPyjVQIwGntjOpW65vUju4iWz9y8tZ
piIfnAvZvRl9+VJUjC7N4G76jLGvFtne8OjbFprLDsPu22xRvh2wFCZDeQUexWA33Wp0VWMIsLNW
7kcgZ1RqYNtZ+5iqinrL8DQwGJJS1r9Ib1A3kdFDGnMSC72fg0E/qm7ruybkIITwlazL9q7tmZ36
KHgWZYsY5Ge8cao8UGz+S6XdfkqX0zshZNx9S/QvJyEcANMhIHRmunnzY76Ux+lXPRZn5S53mVbm
61Hn30017TKch3CNC0pq/eyaZ/2ngzlsgwkPzlZlYmNa4RQAvHtxIYjXByTzhhtoy1xX78Z2eoKG
fO5+L99LX1U075UuX2OAgYRNSNLZS/hpuA5W8WYEfroTuuQ1Q/GfQGSCCTg6snxQNnWVY3g7DtaR
IvhtF6pjAAQyH0Mi+i4cCLp0EvwXraYo1xvvMzHB9yFGmhY84ZHjMrKuHvDhJP2azAqaG+edufCa
DQXpLCoatbXc+apIOlTkYe2QIt926bRt8fKpW4FKQkQyeyEwkDJRsWLn9nirbHVfCDbzdcCLSyVG
mpjnzmTBvvxaPR0r079pu+ZBTjTC9P5tUYpb2XN40CPg+472VDe8dbQkmWxjTgh7963v5Nly9X0U
00VBkPuaRemX6sbjDLHuYMr0J55SiUehJJ5p3LHfOltd8Cvo8P0EY5QDBuPtHLvuOs0czlIz+rTs
4Q2+wWMtwouv82uXlC+sqnDcs7ka3Q9Xy+es5WpdrqBoyL6MiuxVYTDNcY1y5j5xAjPWMBYOmr1M
CpcNdPt0DzHgnLXt2ez46Zzxto6RyHquoIHAO32psCXoaosdcrPc7/Eg9YrJvvwOi+LJbCdrh32D
I7eBNQTQeBWQKYvwsAvKN1ecdpDJi52Xd29thb29jF5yzE6tr951yuWVFsiE1GubzoL7jjGThSeJ
DW1VOtM9R27CFMFpudE48P25KAp6t6NbqDpM0PB5VtzMjF7Q7o35cwa+KbCdT/yutkVD0QCfiUfm
nsaCEelD2crL4Bk7oIJPdAJ/uaF/SSr70azD48BV3y9kodEcXpJAk9XrOWLbWp6hk86r2cw+Z9nI
nSeRuOafpddehT9R/maQE4hHEW/bcXrKq7sxa9WR+D+ECuwHKPiwQ9i5MMh4gbFpjPBN5t5Vo18j
pav9gNi38dxgLQTnzmxqPpOSoHKKCAQK56tVqFqx5vmB2orvJd5jzaV53imndZO4j/lQrOgeoV90
RuHrWv2BE/krLdRJTBBis/lhsY7OBgUPRnC05nTfWvHGbcq99gke8ZwN/XFHJcDMbZnLsyN7aAJa
UQVMYlJOWSBuZ7jSQsBnCMiA9XBOeSv3ZAsOjyxxNoAZ6ACIDb3JHfUSIe46waW0nO/J5g2C94GC
WUHSm+BKUIT4xG79CPYzI2C4GUu+GjVjuXOWovE0e89rxCPtsRLTiogTUbeIu5EvfZ6HwMktM9rN
uf08fdInVW1S/vJFobxwfwem41r3w0CYQjSfhmW/QfS7HTAyxzS3aY5HXcGGzTaeG+33JFuz66TJ
GhIhviUCtJGB/e1l4UUYybbIjU/f8nepS7vJnLxE4gmf270zIRlZAV+usfzN7FfjlyZ7othgFcBJ
MMAaVkW36Q0b6v0XWC1WbP6Olvq9n++g7B9qijmAMDAi98TtsHb2l2ZQFNylx3jWt3Nkcl+yM56O
pOrJrMYs4acMMYZgZU8Q2xv50XvzBlvDU6uzW0cK6KIoKzbcBUCuLCkhMV1jqprRInnvWMVPLij5
kuVL79xMotgli9U2pyBr5jMZW81h7oyNTrx7ihZO1IV/dy1JmRkFlojzcJb9TdwTr6jS6pOE87RG
avrMS45DAA5ATAFLwW38ldCHRNWN88NumV6cbPohlHUKSv4v5KaVTsg9G+n01Uv7V1Cb4Xo4NEu4
8VsnLZOU3+NxfpDt/DCnKRKhz1qPZTtFWVySsMBefSR8TPH3RS6ePEVVg+FiadesGfnrNA1c6yjU
FgEfeze6hr3uK/eX5U1blXEWG2hlU+30SvMWTuee2COXMOem3rvp8geFJ9O3eyTIBE+YlfHpH0W5
Z5S1tg4N8xoz3hIHJkELAWnTm7ATrV4MJ9uncsQoIEB5Ewz3iKLtEPVrAqi7SWXQr1PDY4dB8GU3
DLvBCQJQALW8MZJp1wM+3qRDC7YNeVuM0KbLbEBpgDFhMx6K8UXgHDphmBcxn3QYCNwtBxPNTWBf
EBGTLjRi24WNHEbpbRn52bpKOKrmIIu5fb84bfJle2glvkPfUtFwyOfGs/G0kmeHZcxsJXdG0V0r
aqugDh8xvzw7XnUrcMGvyETPd3PFviGuwIwoZeEMd+84k2rcqtzbUt6ilReIblX59Sedeux/Vtku
QKle1z6sLAS4sck2ntn0q7xxy/P/E7fa7XX39Nf+3aXo97Oqp1YyVnf/8fuX4+9q89F//Ok/tqw3
+ulh+G6nx+9uyPv/+J/8zj9+5b/7xT8acP8tI1rwbxjRjP8sk4/8T7mdf7jY+M1/+NEcDGSe5xCb
wZcW8Cn5P4Y08zfeER+WJNOr51Dm938Nac5vJh23nsB5Zpue+edmXX61jY1KeI5Fpud/vwyXCkJg
VfIK/uNl+eO//0c5FJdKlv2ChQwWjGX9j1+4tAAHpsW3a1mOcARf5I/8ix0tTtuuMmw6pOZenxJC
rQ9ti6dL9B019sy/6mBZ6/maN8e5QP6YEUk5Wnb1ummRR3rOdrR2P4mlbckxD2ma7rJJrwHUF3i1
Kki20fM8Vb/GxsuYbvMC29L4NBd+8+AIfTsYtInNUbgyU/XKrhwmCnXcq0Fnlz5k6OPCBCezEWZ5
MbGATxUYIawXbtM8MXCyArUJ5ZKYYEZjaqIwaRnbDOY3exnkymWko4rtqW7jY7AMewVT38D01yfP
ReG+sP3VK7eg8JBMzwUACntyVmM5XX8jkyQHn6UKnZNBu4yZWGgZIZk8gdcla2cZRudlLKUemymX
XrytG7JQh1DJsYU9HqtKwhNhcekyZvhk7mJwDN2DtYy/mjF4Gq+skYsVpRrUMC2jchzCPkD9BXtR
j+vefMPMfecv47UXZ49pCYq+ejOX8XtaBvEuZiRv8s+MCd1nUldM7Kocw32+bI2Y5YFRPUhm+8G1
v6Nl2Ae0dRmZ/nk0ttsOPYDAJd7yYuNlLeUinbjIgnNKNtSs6wMcv2B1X3tRcuclQUjPy11b6xP7
3l2HEuEukoRCm4g137c5scKY0C041x5nzfiO6is31iJuGKgcAQUGnm8N0ALLN3/xH3T1uViEkcHQ
1ToNCC2UEccCJ763FxmFpo0KLg8yc53cw9vJdkKU3bo0FAlcdBgixb8MdBkJidLGn1jaAJNHh7t1
2h3qwjs3i6RT2f0MQIlphTzrHhwFQlG4U34bbk1sVOsQbShDI5JoRWFmXn1oJyaKJErSiKLUuYZD
v+SWvLm7Y2uBKNCcTNMltp/iawrRpWIby0iY5jinqdk8GIt6hYoFe3FbaBcgyyJwVYvUpRfRq0T9
oqqGapJhem4gskkD2FbcQcLINM++EfUsXWpz1JSwwBi+Vec/Vuhs/KZjsAhvFQrctEhxMlbXBG0O
fxuxWPO+S2oG/vxAmM3YTk7zXoXO54y61y8yH0SZcCMzv95WYXEONIgU0ycDRD4JjdBHK7TQDKeU
uqrYjN8laqJCVRwXebFx2G+kKI7JIj26sPnIE50D906iTNIQhGfa24FTu0tRLvFTVDjYeb6GwZtE
23QXkZPDULCInoOE+riooBGCFwPSM3l4IInqIOduYP2F5I2tdCXRUl00VdwiZ4HGuoT1LX7WqMPO
EYew9lT2EpUMt+0i0LKRzVjOMiNjv7cJ4B8jR37ZRrbzIUyuk8S7NezN7CzXpjJPBdAqdBtD3rRT
wmXZ3ChquTcVssPWyOkFcqgGyan6qn36WheJ2VzEZiCuTxHmihuBD370rGNg4NLUS8uS6bGlYKQq
KrvZB6yjqPKS3Jb8/ibj/IzOzduW7en5Bc60iOAlSO0Yf59FPWW2yOQhenm3COckrzez2bwReMH9
NO/7VoBmA6eKYWhatXOlWJa/cASLb2CF/TAXgZ6/8Uw86hou0r1YRPyioxQQVV+g7rN0ltGwNT1w
LU0AcZAtgLWsA4oW80Wag4Ar2pPHxsBbVgceO4RxWSY0E1LcUFA4WIftk6md+AaFL7wRc3OnMQtd
qoyFfYNkbvq5iTF4MFePflz/iBMXt97s3iyZP6ulZAf1pQ75tpaIlNsluOkwmkKiFd9ljbPFRXkv
jV2RYC8NsoKi63z+LryMXJ69TyM6xAe/OC41PW4kjg4BgchA9DUduyZlNUBd5+Ae1nBXLapbOa2n
n66nFJgsVGSmEtQgYIJwi58hBq/1DLHBs71rRbQCl2L1XE0cn90Mrl6YKtRy/2Ec219DwMFUeRhF
iBxSm2qiRiscDT6EtgKcE3H70Ot+NbOBatae4NayHXTJT4klndDYLxnlLnsKRTkYc2Ds+ujLbbFO
yLNbJI+Ocm/pKmMmj/0tTUv5jVmk2DfUg6+C6Bj2AW2GJf5kf6zgCHXlA9YH3q4hIgOVpEvHGuFI
0Z4NbK50b9jezSj8DYvWkFoWlpO+5VargSD+KhTzL3zNyDN5Auy4LelEqHkad3PzTg6IS2DC6JO0
9kNWgiDmHQiogEeMXoAOUY+wEiTZWbGwXBu2PWxqn4WMNNxXqE8vRRoCGhkemg4PXIaxe++VP5KG
gKlNaoWgCffjUmfAEeFuxCTwmuh5EgNn/7TqNlkJiEj31n7iPgmMCd8fJOiOkVdhvu0QCin+Us0U
HrvG3TbK/sYRSJxx4qiRCpYAvOl4dxKLNp75FESpdbTs6HMa67vM6PfuBPrTNfmsqGlqb4sQzSIL
9jVgv0PFUnrn5neLKd63U3Ohn9zQMMAeNlVvTVATWcTwxq1Uf1YUtmFjS6pjiuoaLb5JxyckVPvK
BKaKta9iFcqalIITOY5UHqg3rZNwa4SsN+NOLPZju9t1wv45gM0mgcy938GVGYgb32/R/RDorsqu
0DrgXDXZ6J9kFcMyboqra1FF4PbAzGSQR3Se3Zcd1Q9N/1K25QduPhLDcdDtZP3C6P+s8ukmzkuM
IeXvHVoIFPgFuZNTb+DuJywkEvfbQbGl2YVFCnxjwX8td1YeaLuZkm9vFPMONy7W13h6BaR6xrb4
xJvz0ZhsgaFXgtpJIaZCxIjFhY75iwZFzgykXJdm8JhuexOPfRBwuAK+CDaUU46dLqKqnis8EcW3
Gwx8Rhmu4dJVxS7UzyDYuKRLtc5Kns8yHbf2zExjkopsAve7dujL6Rpv76rk3WSiwEokeI4az2FI
EhR3wx2PGvybc30fQt4MaaZUv/KGHqUOMC6a+1PRcSZoC++a6HQ4GXRKGtO49ZUNm1xcR93hM+o5
ZMzWT2BKmPud+tKUM/8Si9vKi740YIn1sq41q6+0nzdOV9wCtDwNJqht2/2oBDG6TmLmoTh6H1Nt
zoowvoQRypBJ1hUrqdE4IT5iG3sQRuclPQ1ru986PZ0CWRbSxq2rnxzo/UuajT9m1BH4JFhdfE6r
MnTJZuRfVKWG1N2mw4rwLILMlK1lX/yYY//R7bVD11J2gMl+G/uIf+4xpjNjBeMB+nFiH4uKSr+5
cdp9kGJfHaLv2Mr3YlI/y1LnN3SZIDrTXT1Y2mSzE0EuWm68FsFHty4O6RKFqwFFc0gtPckyjAab
s6fkLyPJ6GOYwkcpem/ToI+thvcqd14MOWxnTDYsi1Igk/RWg8FZeMXLvoVitDb0nsOGZiOgUJcB
2nEXlmySqMGJh/SrErR50CscrvGQkaMrwnVgVc1aRO0mt72j6dTgb3LsY130EMnyIAGkk/LD4DIN
3O4BLbK99+ub339Roix/LWmmkkRPMDdEKUb0h7IgDlCK98LDZB/nSw1oQwV9Yy4pUmLKkhNLMLFt
DfIe80B4LaLplvIngCBFGe9aB2y4HkCjUv704PsLKD+8qAHV1R3EF3THjc8AErvxY5yiw5XOJm1b
6972xzs1FhyoR974qnwBb47Botes0jAKLXtAcB/5hmfY/bz8iI1wv/2GsUsljA49LGhpR4idSbLv
Q5SFOhZIbE2JcQKjLF7S4inD8bwF6UfRUpXZ07pvunceXS5my+puQFQ75QrLdNSWzS6P7KeRk0OW
gROJpnIbNt298nnyWV60CDoJ2KW+TLetaPYTK8bKIGYdCcoS0wCbcg3V3+V9jOP5DkWEObEyu2M5
XArJfiUczk5S9lDDBKe5qWEjE3f9NrAjSKQwj2gYIoBqdN9hQiLdFdia7osJUl4aDtkms+VPgx6R
lb2A4oZwjZkGxZfa1M2Y0FmlY5cB0rR2fR0+h+OhYL5jD05LS8h+ecfocsZiATwmKNH18GHQhj2d
7CGm6rSPz2XqPFq9+SX8hMBgIhBZ52+y13Id1siIzHyzhfWsIGAFMXM+w0e58+t2XHd6GxiiIqTD
AzaT/l2f0PBXLgPSwKa0qV9rFf/wDfuK18NeG4kJMAcfoRD+Fl2efvt87Lc5BQPjZB+n8U1P9juW
zlUG5wkljqzSpm1wHxm8LvI5Vqzh2CTDgsZf4w3p3rWdG7NKn6a5OfJsJ1O8kJcKmMe44N1Gf8QX
eJSPwzTc+QtxJksObsJl48b3fOwOVo6lpDt6TPVJ9D0juDVNdV5IT775EvaME6ySiu5n/Ixv+p4/
5WoH8mRCU294UNE27myaiSVBHFbnTuefRoOjzUjlXRa5w33tRa8JyuN2gmqG0bYiuJO5z11KFr2b
2J3Rq4yoFnADMrKDr/vquaskhb+Za6y5RLaYhyVu6uGDtQXlabo/TGnln6NiOCWKfAPUfhexVQPk
4G1yG0AVcRHtQ5qBdlPY/IR9zesdCQ+HzsRUpw36Zlh67RPgRMSXaLWlss9W34ygxR7zsLHujdyj
2QX5DRost/Xw0JFQX9u19VJwG1tJZHm2zt05r4i5w+15HCgM8DlNsoCg8yJF8N2jebSnLrO3ZAmy
Q5zx11UTZxppej7+uOAC+lpuVb307cZiPIXctqsF4ksvs3rUUPowgo93PDEroxLnNMweggb6UmwF
H7pL+QarzzSzL56GgWiCdmVfvphC+6w4T9gA5zCid96gQqqgbSe20kMXcReQWUzBFw99Pldsk5qc
2JR2UlDmgQ8tDLhtAQgOk2zUbjEjrvRUjhuQlqy1nPhuiMiBKEOdasiyG+HQrOBNGKgol8+3joh+
pACTVcZtL5rcC6M2UXrPOIx1/FhKQQYHncGzyzdSDkjMIZo8lEjqcLk1bKrSI1Whg1u2pMWyMBdn
metXjfEVn11/KHug4xyv2w19QxQsSqt8tKxd69L72sqSsQsEXlPXm0aN+Yth0OideV9JUnA0oEXk
5MLnDXw6cg16ALejcJwTa06mMZxrec3zTqHpnBJ7vCNZSH0UtvhVUAGndYKONAlsz004svUgH69J
NG2jzqaKwwjT/TBxmozc7Cd7oh9BwYnTK5KRzjME+k7W3V0DIysZOu/WLWFXB/BqprK47yiv4+MQ
gTWe5XvbT3iog/HHaBvcy/Aej1U177U28GmGVbYvjJrXh6XkVjkzH+n7hHljBcgQSGWtnF2gGp4B
DDS5ehstAJKYfpVTPiFv2FtfLr6i2Eh3XWLv+yH8wk8nV8lEM1nLZun394xnF57CdnxMxhdrFqc6
IR5Rdnhc3TJ/0hpYj0gQ8IWkljyLbgrXvGmK53j0B6yf5WNZW3SNzZ5zF/XqZTZjVJ+53TdyKLdu
FJ8bxyF20HnoSM4VUWIEfcy4nnP6VXnxmWLRvoxR9EoLo9oHs6twy1kVw1svb3Rogo9IWcbppdpx
hiFJtELT8v0svfJ1HtiJx9HZ4mcdk5J2rvi1Njlgcr3SaxEMkNsGDVwyRNTjVh/tk8K8pcb70dCU
zzqmqVY4tMrTmMxoRKFLtF/XJ9Ch8V5hXhCc4DbQK15JV/4yB/uOSG5M+XhyjhcjZmDyOg5tNhyc
ESddE4JMC6wTZbpYcSf2PUWMtdyszcfQ/yy6xVrXZPspoj51clLwPSC3NtPIkZHtdNpRWJjMxr6W
2tlNhsvaolYm1ljmRM/DPeO67g7TNYaWoyg5a0os53uDcgrOgYbFP4DAkHqpqnrXMFB1TvRQuSwX
Rdbvo3J0tq1LYEx40FyL5g0WPvbuSQO07MgcYAAcA+46+ZjDAiSY2rfTXis2+THbA5Q/+2w2t24i
vh072MIrNzd4se3dgv0iGVasc8IcSYc0A/JsEyA2rpKcGguk5gsPWmCCy8M5iq7uFB4CdOANFXM4
OsuzHRGjBVYG5AnoYszmlp2+YZKzcigaI0Y39Xesn/adgoHTsKU+FJUAv5KIjTfN33RI7EWK8aH2
S8ze4c61umIfuLU45Ti67CUqIRPAa2AVxTpo3XZtdguwdiZJFE2dffnFzk4+9blEmVMDnlNcwmE8
/Kx6jYVa0YX5MN87HEhCZWHOMuenFkPaahgoyelzWvoY8VmjjoBE1In/mexsyOvsAxFe6oHrLcgW
U1e6LBTtEd9LjXIaYW8lgqEGXEAcz3Q0vCuW7TCqSev1o3lmV4g3zTw2kIPXXUP4k4GBrSFSZWf0
AN+hZ/R1bJ7JNBYd7mG/s16QrOldor/IK+Zkk+BhWkvZ/excD4aRe7BnMn6gsC80s3BYmIt75NpX
zMsp++08PomKw3Vlppj5JQadsQv1ZuqRWWWi173bxDzhzZKdMN6qgvNUFI/B0Q0ISAXSBhvSsB/3
9bx3ADN5dffAjuTD4R6KhTc8oOyeizZ/bpVT7UTvfuIu/4b29ZRO0S1HLygRYby3/WLaKZsNXLoI
Ohw3UEer7qbUyjjO8XTgdI2VP/4kO5WDqwMU5PlI7RFrgH2mxld2fE++ozizj/Y2cBmBjDpAk1Gb
YhwH9oft2uLStmrzRwfLaqDACR2Px0Ug3e8URtRJT+lLXUsOCujQhjGaW99o91PjLM3UhF1N2s9D
875wIeVOMy7pTLjMrFQEI/obq8g337Om+ixL81ffTd99PvuAjZhvpSJR7pdvWAiDdasxwro3DnvA
vWF4j1HtPfUTtzQcwsQDhb7Wg/6I4L7vFWFw5KC3NoB947WYcYIex58oq34rZv8yFtrcNmybQdbQ
Uxz4z9Jn6F8qdWLNdkJqgxV1eBOq9CnwpheMop73lBnWq0it16FvnvNahqslazPiB4LQ85iV4V0q
DORfPtdx1GGtDp9KFX5k0rhWRvTS4SnZhA1FPI7RUVjJ3coa+idFLCezyTo2Gd1EbYCujevQWfMX
7RK/Qw+JsfeVUoHpzD4nsiiYdQ8SdxyLGJbOxfxc95x3Zsnp2CMZXtV0l3Qtye/YtGK8VM6daKJX
y2tu2wE/Se16e6EYFdMk/aQthACIPjsVXt6Mvr6NdudiyRVtczvEN1O8qaSU66Tn0104Tg0qlxRc
JHpQ78tLFtCgYEmIaRKtCHoC+6QGo5Gp78POrI7mFG2BxcEsJhqL+zCgVL46pwaao6jFfiQItGIN
9tOl9hOtk2Z5WQU/XagNch7Mg664uNswpnInja4UXvhbnXKEK+T41QEyGSv1MlV86B0zeM04vWz6
SX9VTsqTnQCdhP5I8Wu/jaOxWQ8kpSDiNZg4BwjaZX+kpJqQTEbnMUp2S10x9rVJI7g3ifHTqWOs
Gw4/5DByjghtOjeAG5+h3cWYC4EvlbSlrXAycC5BJ69zcc7CGsZt7x4dCmwiZJ4oUPUmtusfPepo
4leHznXZ1lgsmXqYMUKR255Y4EOXpHWutpH4szN2AVRWoV6TWz6o99EQ3s1ZRKvBUmVmII2oYYSl
N0N78Kb7rrK+HOWRNMb2I2sOxISlTsFyhkZ3+rJaYimD+ZQN042cop9jaVagM+fHUbNmkKXRb3Ba
J/ho3UMd1/0JECORFPxPpi7MldzMtg/iqboaASb4YBperNGa1hLcDdl9ouBwRdd9psq9GHG9JqOF
GtrigQAUFgWUukiYZnhACNv52nxmFbGeJDJTrQ6xrcic2Dx/Um483FL4TdhCONDwlNwY9fRhTOoh
oNthjE2fR2rLXTR2byzfODhmfrYVMEQjjA+8l+22VmW+gdRrkhxVZrrPQCquotxTd6x4xjE/OoQU
y7q/RHUXbujLeSGFS3hnMBBVQ5+nAM4BPpU8frK6ZOSQ3o2bQluIK/7aiZRVPDPpB1C5bnvcQxgy
X5t6ZtflTJu4v/oWUg3kVI7EznDNBSrv/+fuAYt4x9+6Bz6T/LtTMkZjzrueSsp/hnguK/nf/4A/
HATWb3BAPBPHmWUhaQTQadR317O+/w28Z0DEnnpI18Nf8E9VlGBwPCg40G7wEaDL/hPSxvnN8V0T
2g3iguWGfOkvnoG/9RA4S9PknywELFls3DIO35tjU5X5Z6JNHM7QZwzG+mnqz3Vn1JuaK+3gRcXN
UD/X0fCJbe9n0rYvVUIpcDPfW0G1aZ1va4aZPOiWZxiZmL6hlZKOpooD8Q6/CEyFyA1WaiKj15MU
3vUmDypX3Fui7c428LeNndHCbqqclhlpOBs8SOQ08P8YI0zlvgkoIEsefZyZa2PkMMo8gsM0vcqC
lOPs2/OpS5wnv8XfibW03pejEW5qMkE0LN92dUBGOPU567TFnix9gvovXnldKdD0otuxDh5rWM29
R3NtAnYeWkGy6ZvyXaZcvHXgDhtnICU8dq5Pj3jabf08h8Mcx5zHszm/NdvG2HXcsI2aogPBvhc8
Bkbh0CNZ34eD4P551d4XXQy7hi9TdjlmR54U065TITTtwIXHSRiBmdmD3uuk9VZYM3+PDa3Qk1+a
zgQ3Tn88SjZCSOrGr3agOEHemD0RQCMlsh+7GGLNtu13ST6qrW3ReTlz2P0gwrK1TQ98pLCecANi
BegICfckwYiatI9eX++sKnlXwzweh6L0t8iH0IaHcyb8kqTgiKzVePLAKrqHUMi6yJcsxcZWYXEX
7mM0yx80l5NrsXV8o7yz0xnDjaPUq7aR/GVqfNa6ijf/dJn9F44X77/6sMJ+8i1ThFCi/up3geRm
tDzhOAuP8saywPNnHdbxbIT/YYmfqTZeWgMQZw+h0UnoKx3fqf88dEkHUZXPgJxcjIZ9ea6Ug3GB
Sj9TL73l1fguG/FRBrI9h8RvOBvzBJmWijiYGXNWG+QiKB8dTxn9Cf5Ea7KZR7dhU1/jMqTwwW3e
GItOgBe2U5S+T67kYxLSueB5iLIkjzWdBtMQ31eWdXWp5aL8rj783hcTNnQHpiM2tsIU6RoFi3qK
vs4f//61s/4F2Gs6jssgbDkUDvq8hn++0EelaeCgxW8d09mosMUfsqB6aNyRMmorBJdOgU7otOpS
luyWyJytBxNoRuIZT02bckU9FC35K7aM02pTV1GxkxB5/rt3eHEs/fl2tLCJfWEHFnYC76/vcAsE
VzRgxtedn5MRNIh4y5AGtma6U3Pvb+004KjcJBDX6UIkYP/cUnJHXAv3exMdTGLLq7gCwlR01qEz
ugfg4cQQHKC9o8lZap6CnlOZG209l9VKgg7riGVv3PioEksLoBw4s7Asbta+7zxU+G53ecvZHUjw
S5N6EvN7eQOHlV40oKDE1+1xFyYuqzOVwJ31p8eqzX8URHNXqVnX25BoZ10ln2aEAl9qAy+frO4C
B49fOQw3VvcWqsg56dlWWzOGR2BmUu//mzf/Xy8czGKm4CMQgI42/+XNl7Y9GgWTOauape3Pw6Fi
IE8pk3M95pMtCEq8vzA1shSnzzh+JD4umQWxs44ssCd///04//o2B3wKxUJRgxnHY+zPH0b0VsBc
RLOg6QDVlc0AVXRm1DR2YVBgoV7a0fuAGpBFo9Yu2xmHi4biqto74/Sy15z1CP/L6HbadrrUaGrN
J7frMnaLVcnDgcoQ82TlHIxYdx3UCB7fNODq+Dbeez8fMPKMxlpAzF4XE+UOmgafTNV31lzJdR6e
czEbu7//oW1chH/5bPOQd23QI5j/Frj3n3/o3K8COscX9FXHmNN1PwMTMNeMyNq75O2Wu5UpFpEd
hwD181QysKvQ+kdTRXu8RY/LXgyrGWaTtsb8UAzlZgbiGJOnjPOFTYF2kE8JJtdCf7IH+V/UnceS
5EjaXd+Fe/wGLRbkIrSOyMxIVRtYqoJWDuXAs3HHF+PxYhvZ07/Z0LjkYnrT1TWRkYD7J+49tz7a
JbYnlxbm3/8khjor/vUt9XSMQSgO+YIsO/hn0dCXfT3PGpwKob+5XNWhXQNvcBLyfjISIaz0CVIT
sTA64CVQHV/dDO3t//Ih/snio5Yy4PJQXbkeu1n9H18nQbQGovSEJVVu4NXXI2S4o3kNR/k5twNG
K0hZC6RqcjenOkioyNr9+0/wn+WXfAIPtKALn50D1f/HkZo5RpVlAb9QL/OJtcHJz2ggslZvqUDH
5qrNRytRo+MnWwoNUpQDKm/liSQ7kHpD96NxVUJW2Bj+rzzovIXbQKSadVLK1EawRVW40lMbxYv8
NMua4Ch2JMu6aQ+UGzSX3YlXzFuiGWCoGHUnp2L7yapeW3U+ic4urDeIZDxhOv2EtN+tVuxLahQE
KnSJKQEB5oygJEK0j+kUJPt4hQUNT32uzOW//65UyfvPh8bwDJ/7x3CIH7ItX11Qf8s8xxAyt1GP
CjoZzRf81AfyqvS1P9lH1DfpUsTiO016ese4XVED3sQAgJfQzBFKABsbTOLsDBMmkVYUF1faKHTp
jDrkXdORQOVN7m8yF0kq4zyao6wlS2WEIONpcNqr8XNiXjITfLOphUhYjiNoKKv2Q6sYaviWtjVt
BGwxiTicHz4mAOZUy74ez8XEJCQvRy6MRB6yJjlbafc2x1yD84j2fpZsBUsB8o3Z5SUIG6zWItuD
wWLsqlYzZVxYrBwrrE7dTcupw+KBCAltMr5KQ4Jdyxys0u1z0hLLkHf+2c7mrbsecv3mlfz3TAsQ
fehy5Y6VtbIFX0Ntcz6mtvnU5CbaIVKq+GbMewwWcuPp5cbxp3YbeXYCI6UN2JHcsNAUO3fANlIh
5F3Dbwu3dVbjp24REtm91DeWlxAEidwl61zzaI4h1CC2xI0PuK/GepEYWbIRmQY7jZUb8n5lWECw
pJn2kpSfX1aLAhfVbrcIbB5z0zOfg4yQmbz3mdmKJmRakwEIAY6CCWIrayAZs83QhIp767bJtyOG
2xBLhPjKz+0HEAprwHeGRhrSUI/foiRlyOcy3vfEVeZGbC6pE19dtdpucswPRrKyQwvqjF6GoGPk
88zskCgO/R26zbPhZ9yyyqRSBrdG4FopADGSwc5AQC8e/fYy2sg8Mbg+97PGNteLN4zTvhE+PYoO
oM40/AbRvpG8612uvxdFfmMQljGHefYSrH8u/TkJJkzD2dHvDKJoWHyFJxo9OADCOgqd/BYrhyco
GmoSkJULI7Y53iUSJPbqNbSVwO/49bkRYYIoSJmmMJLw5u6JpRMmPoQnY1qu2vTCfk5bj0zAXKht
m9kGtQaAT6TDV+MNBWpnuSOi0N4FQxCDhwM0GETAn0kc9ZLwFGJrgKxU73xCY9fFEFAAWEG18RBO
RsKbQYaCtEsKERytRntozfQn1azqOvr184itdxVkdrkaMqNexwoVMrdxxnM+TYz/NTbqkbfJ4Yxu
NI9MXuQnG3pQ0g4aZi/NnD+W5TyefJLU8gFwtqi+XWLWyaqsf2qISUeAL7hzNMjbIYjpTOTVSkqd
aVmMB6opbHlMLATUmARf67T1dyxvQeNVF9ZBH5EM8FgFerAeQ5hNJdOxjU/qn+RipwIstWXUG+0l
Dzdu1oQXI/VPdWHCAm3D9KE0os++/nI0I7lyj55CJyG9WZ/OfRPzoKOGxJ/3U8PK6ui5ANZDmIkQ
/pWx6NbAfwjRsSsywDWUyXbuPrZ+EtA9zRP6om4HeTo5y6Z/oxq0dlmCDi0wk30/Z7eB0OtNib9n
O/sWop1QncppTMfG1nTlynZHQ6mR2bfIWv7vrTRgnhuzr8nzz7BP3f1ER0cBEdW7QvOIKLCRfAzd
DeSVuNRdjPC9ESfwCSxfdOPdbEL7YiHwvHCImjG75caCnhmZtv0qkMyO2mFyhug4aExfO7YCm8no
2VtigiYmp/0F3SJ9bL3cIiLS6rZDMQs4BhG+ID92DnqEVBwkHYsx60EaZNb0kgPDdIhZZNv8bbnV
WVoNDygPEZRGeZX5MB/d4jrMeXjS/Kne1Uy+duoS2SKjLfCt5uGqFZlaNIqanAg2Bo79VhZYuti5
+7jRYucUBtpnorukimnjOimdPTW1c7NAWw8NZyiqfDYbLQcA+2HjaTDqZhPURALHtYGOLGkvnRYB
VyeBtnQY//1phgY/m874o3ZttjUSI1lqDr9wG86MA5Zk43dg1MeK2dxYOcG1QLgDrRAvaALfY/LE
Q0K/cqjwleyNrri3ph9stJkZAkj/bYMV4YhYsyGiMv5ie9ZefVc31sI2j0GagRhH9v9iMNGtFZ+/
iiR6FP0YtgwUAQ/ah9jPyS+xpmOOj7MJmnSf8oxRZXjhRgzPEhr7ahBBwOyhyFmhIBNyhcRNLcSL
UItH2/CuZpw217Ee2VskBTsARPyVG2qbVIRkfuTK6zgwPkDZ4NU+IZrwTvd1bpK2mnlqab0CnQcb
CoKWa/InNbP46YssWw5dsi29PtkkMVmM/TR/z0XHG+IX2rYZUGe3/DhaP8WbYqzZKPoU3ngAum1W
N6z3SggEJKTgLR6tKXrL0X9VQbI13NE/TZrh7b0aTY3e6cHh//yjQk+5UsnMRHB0AksFFZnX0OzA
vXNPrPO7HtBp1tFUdHpmXTwTBEODrmQlJ65rv0BgXoQJQKYgkgvPqhFmok1ewgh6nhr5kuflKob8
di57YqkRthVbxCYVyg6kG7lXxls7MO81476D8Kp0NVRDuWt7jkNYRRj8U+t9Hv1or2MsgWQxfRWa
myvf/9scJeDWgfL1+HxOpSXxqM/VSUcgrU0q42Say4NVJ/sGWzQME+KWx19gXF7QidpLNFt3ieaL
KFKzxkT2OBHZ7hEU5/TFPR40sTDQSK6IjHxrIaJtMjR4CbCYZcsoyZMRnOg4zRZ5wXJRdu+hhHCE
PJmEugpQqSkh31V8eCKSo5UMugRznEmCsl0/hJDZoN4s3IlOMUJyg8bi6lXZjV1l0D9ynmPZZh24
ytnG0GEKWpluuCcsIYjNEuMG3X5ixM3aYI20hvp/xG63DEq3BS3rcczpGR7QrIg31ehQ8Xk/gBG1
0Dy4EY51AGV4R7uZHo44uUHeG8eWW2+g2xeV0zzaGnJ6RYKJ5+klEOY7ysCz8Pwjo3Y4CLJ6jloL
QHTlPhva9BLN4x0ej9j1vbbHhbvAik2lY2kX3dJw7LhMIiKLReQI53ftZohG3RK4lNBgzlmBC5yz
R+lbEnaAtZAPKAv7ZHdw7Rhl1sSvRPVFeiEWRccm2A3ZyAUAETJui4kdgaMDzlDfRnky8JSREj2w
ll2PSv2cFx0rCY3NRqDv++gpdVx42Gwz10GQv8OwPmS1sLYmyohlWabHdop4wBSWsSitaxRXh6EB
wEZX4AWKeYEiniBgwXfQ/rAW+UoLZAA6DyP8ry5EBsfpb3fVFce4uRpM52PKCXyt8b3YGFD5Z6jt
9dlN920kf3T/U40+H+V6RjaA1C7Dv1GXO296YVYYQnhwqnVWYQW29HddVcm3rnRavFFltvJr8Zl2
prbV5pakUSUyROfprhxHbWedfu8F8sUikW2XsQdbG2b+TKmjjdqNNFt7UcL9RxTWJ9tC8hRZZS0Z
o+bRDSv4i9Y6YDg7Ws/JQ8PCvq85FIyR2f5zKKNFR4gBedu19CNzbAoP3MStQabGoKHbSmdjM0K3
I7qH/Zursderoj45/fmHqZXHIWZQkwKMgsEbthsyp96MnE6mpPcBssm+tgh141jW8E91kNJaTDE8
E5Nh6MOPEJToMOuuKRFW+9xxrrPVsCg1tSP3lL9oc5TiQtenhcnD/TD55dbSx7PmjnKLdJ3w0bY8
Z579kmvDtszufLJoG1ctE2iBq8mtwkMzKKqDbvprAdhngZL9MutwnlAEZqschf4q6ND6CYGvVUZF
sTFDUqOJRZdLqzLCrR2FN6e2CxIo8Alh/AYj6dC/fYehP79onjyGOnlxhZ3fvfgH1eSwtQeHjJBG
3uTEir7tBxveGpntXm0hXZKIY6NaXogyFb/KkQDo8KFt6ujViNEn9GbyJqBeQ2EMDk2B99yl7Tra
ToYlkbSMdBDNqjM5o1xl0a9hemsAA0htNh7i6Veg4uEHuW5Mg1Cpgi8CIzDamt644ro1TqNr34jb
e8ZERNb2qutWqGThDWbt44j1Z4slch0HtAV9l72EQ/qepSbEqw0UJyjfo/85D+1Jk/gJExsgQDHf
Jxd9XW9/jzWy+9iYwLfmQFGgn7lBjVciHFYJbO+FZV8CUbw1ur/LLEQsGCALnHXQ+XWq/sZQzF2m
s+iGAdkPfQdXauINaJsyWzadhcoY91qVWkh+jOJQ1v6uM1F+xybE15qkP8c5DaGDtkQ4xsLehW5z
sMc02wyUM2Y3vIs4hetsO2AWHffP97kwzbg5dqaA0TF4pHBUxTYU/S4PpMq4zYAi5/MqsG81CdS2
4Dht6tTZBJNgjw5xZWH5zYqlykT3F9qrP5VtkLentvXT3Uho3bbWzId0oLLU0Yew332zfJ8yotG1
HSk6K3SYT7NE1KkRM7rTjQFZSPIcuNBpW8rUjUnzHRbmbWxqjwvatY9ol4xOCLRKy1KWzWG45CZE
Mq+n9+1TWBwAyDh7EFuJ2YtOeCguMXlRejcYZ4fAbXAyzgvbJLYF6JU2mmsDw2oEbVUuPzoDfAtk
vRdjgnLgFe9+0U+bcmpe+TLarYZ6WMM0cmi90th3wgW6VSenDMjZYsqA9xvTPtHL/FQEmTga+DBT
uz/ldvQLmlJ7mYP5Q4vqY1+iZklggC1SaNJbthyXWXj46ToaxKFFGVb1WLBmke+m3oBYk8GKHqoX
GGr+phw9Aso1sXetmlc4YBRf5oO7mBCPLFBywh5ua+BVnrN14hgOCJPmlTkkQPez4epkPYzqmTul
ZyC2jKz+uW8qG3HbzKEcuee+z5+1PMYhltEuVFNsbFuIabhpy98ewX179nTrqvbni403dHKyCCJV
v4MV7BwajHNV4cvj3JtbouHbG2JIfiFShhtkWseuQyQGxw/PLI+CDuhalgWg0vHIFfpjp7V9E162
N9ny710RZ4us8hho5TaGD0KCtxP7RQn145KQ8Y7QPd6UbA4udlm8VK4WcdndKpKRT24ODL6d8k+j
t/01vrucJjuh+TF8InHZ7m/snhzUIOZXV2k73U3kXkchPSLcRqp1TKK0Y6xg9RvRdHeH9ZVTe8nR
HnAzh6bYElJebwoLB0GLAnfbCcVg1KViOHL/yykiYydH1N2KoFrZRHGCuxg+6wabytDDhGjH1mUi
x2XCV2ugWCl+LGl9mEUZgz2mtvCFRwkXm/a+7Y2Tr/v2XkmyJlkm25qNJlKRqThhJknrWLymqVeu
1LbkKEL33IjZxqYTpWs5Bd0m74g676k1aEnrrzytmqsAoOIbGlxFypy8HxXLCqElIusbgESUOiFE
Vi/X2lscafSm3XxC8f4lfaImullHD48TzHbsD55AY4Uh2V5NZUMwAO3NuibT60wN4EgbM11l7YgX
EAdsUA7zOErD0srLI8dVsuxab/oEjpke4rSbGLinKz0Kxx32nDPJReUuQGu9oFTxH+MOjYgXj8DJ
TWSd9IQMW2rfuQVqa6no8Wbc7wgrZFyXmsNZBTkMM9KcgEJokwAXLjMLiTDG5Kve4+4Uii6ss/ao
0m4l8PoSDmz8aJEVM3SrCGvHq+GS8Qt6LSQp2U3OZWm1D/4A7KSnnV3lWXGItdp9hpuyStOa1Ae3
fkB0T6AC3WUxt+3eBQ2LFy2311mDHXJgaDdpGX6vDgUPB9thSqr4kbwyf0MeUgHjGlut37XYr4Vc
iSHtTn0s3H0Zv0htvI8N0yqwhH2X4BPGKQVaevqYgkqsIxcto2tWG5fr+jzBIQFlp+1jnnYjlkft
jkS/ejSQqG7KwJsQkdCgjTiGNgZa4GR2ewrWOL9OOmNTHbT1dexFeZIM3kInzNmfPNr5hHLHctT1
MqYW9m/Pu2QYWYPGYt875MdMAwSMlJWQySAD39TV39OIVaP1IVRTvQoC6mNmjAaifLzyX3yQfcs3
7OQWWcIg+xge8QXFsJWmCAegD1l18Iv9YPLDodMzD3VRmjQRU3/oQ+3V10C5NB6W5L759IsHuOPZ
wQYXb2K1W+rRB3ujYiXjyT5p4XgdQo+TnDwVgjpJtixN89QU2j6kjl3JkSfNMLW9aRbuFoDkUQ+7
nfKrHjri4YiQ6Q+ia8lnYGhuKBE7Q12akNqnK40zC+QCfIVWmClZ9WQf1DZcwJ7t8EbECRP7QlsZ
/QlZMTQbdlMmHVBjOHITRb6204bsMk7tuGp6SnnNlyDYzDcZCkajtoZmMnH85TCYJPzJ7iTDAbm8
xxFjoUZfCXN+i9fA8XdgnLHqM562ei3YmU7NdRNZz+CHd7Wjn6c0wRCOsmsZJKBpDD2hEsd8CtTi
d2jo1EcRQ+B0cGEoRsYhLhnI2g3oBtOfrkwfVaKBqDYj5r0D6RJyYdDAPhBXiKdgfIgJJFjHNuMf
PSl+d2WmjnXsQ90kjl1pY28aBd3cKZ+9Jx8GIfTO4t2x4vc/ywXFFoEQ8pcw4H/JWv7OGvk7euS/
XT6G7qf5J57kX/7I9qe6fBQ/7b/9Q//fQE5Qdurm35YwCrnyFyBF/ZT/9b/c4//x3zFORD//kCf9
9R/+JU8y/wNRLSs830NVZPn6/wacBARueQH7GtNyApdlPEu+v2KGHeM/2H37Fuok02d//reYYRK3
TN0EjBIwgv0TXPz/Ik8yDes/LU0dBThxPT4Inw8Gy79ujZiAdWHB1HuZDikuK2iUlZruAbCmyfF3
AfqdOUgXLq0dOGyAnagGPCwZQf9UpCginUHdlzrlYxDfjLw+pDXEXjk+U4Luchw6KoM2HuvFbF6C
JNsAjsaczl+CpNj3UB/X3kmERJGI8YxDaF3l+X2S1iud0CfGnp0ynBDOfkmCWGMqRxxijTBBclNx
+OJjY8jfi/askzfKeGyHsP8219YKKNI18YgTIeKcDKPpI3HLl2TA5Z8RmUFja+PE6VPx2Vf9pZ0S
jigEiU587cvHiW/DnsMXvv/95Fanfu6W6n+VCiXNBhJ6FWhh2FVVqPZnzG2DnU4OsVkOFz+qbgV3
m29WhynVykVRlcfGna+kqLyNGj4wdprgcfFoN4nDzCMcHnrt23TlsSX7b2qqY5WpGE2s7pldfA2s
C+EJ3Hvbu3UIsAzxFLI8zCz3sdGJ4CUC1uTHxLR5qgrnmIzArTd4/HfRTKDqQCdA0KpJ/dVHD38s
t/2XS9nObPA58T9MUf6xxZlNeUwUDUKNojvslmQGm34Fgou/esbb2dSn1MU7DOYBn19wgLH7Kbvy
Bc8sIw1qbLO19zmW/rEgrVjZjf3uk5IJga+1HRlSos56Gw0sumOCTbsxsU6Fbv4Aj/mUjwCnTasC
3zY+FE17Nrt0j5SEgvJSh8ZyiDm0bn5iOQvXsiBCVAcDxMBAW1aK/m2W8dUY9K1wiq+Klq8dnty8
ZTaZ7NokvWYJIQuB9iICEnUbJm6+sWXzfbMy++Ba6SOLiV94bR6IPeDoJ9GZhyktsqMz1Vj73XMi
R3MN4PalZSHnO+PD1LT8SkZ9K/vhkroER0P9b81fWpddvBCatm6+BkLsRUpicsZfSmKvNY+rSO3M
0hiq/siCCXYornTWLttxp3wbnalf9fE7qf1L3ts/gzl91IRTe1O4tMiWaR6lVoFF4GeKw7MS1buF
v2mifFN0/RpzxqcJL6adnWPs/ASltvazZJcLaO9WfIv7/omlLWkl890Iy6PCEldwvhLtDR75NeYn
H61uSYTPeUQ0F5cwYpDPuGikeqM+5ZOHZ7Rfp+x7Ghfib59usLdhYmr2GLJ3joVesJDP6hvFFkeR
Gf2aGCX1fvRLR5i8iGy+NWSIuk2+KoEFsf2j8ctLG+dxLuxDNiVXsig/E9WTd3D+zGytv5hGTS/n
4+8pUP44a8vAkrntJX82HS8d8dJBLs6JQYSw+repXLIzqF19a6C8QlTF/v3cBfo2s+213bDESnDt
QW+jATRBnVPlwpCp+Nd8UPDf6i+VvOtKfezEEEb4xZmE5A3MX3kptJU2eq/gS9/j0b0zYb1YlUb3
4961Afqw6+yZccXho5UnZ0UXLW9JOF+JFlBp59531wdXxb9PY7mQlXMMe+ful+WtV04hPmBp2gcv
0nCzOxyGBNo1JYz7M8KrJkYiDadEcWE68rUr014LEonxizGIoCviwOhYySRDfag8Qhy69pyRxRzm
5X6aA+RPw0V9yaasT+S6nGFC7DpqjZinzy/4JfvZHslk6BYr/PWN37Jxq3+5Y/OITC6K0QUMbvIK
NWQ65I52A/6UPrVlQix2SRVOjMbCZg884Ihaxv5MQILt31ImIS4pdzjPk2rfmtm9qppma/dJww7X
fYztclPzkuNXR6jJLvlcJs88pOEK9vqzS8fjYdNIfZM2q5XQXscQzzpXSFTUxiWKikew4uymG6dl
3HiNZM/eCrP5XpPiAMzrOM04AuYBxTweYGRiGtRI4qCJbPedZDWpQ27iL/BL/cPolS7NIjcasPEv
k6PVllxAA3ieysE02dPzwsbMPoN4gF5EY7Oc9DpYhRaEArLPik1EWhAvN28TSrYWADBL/mEFkn7d
ldGzFc0/kOllSCCMFvqf7CajY7mFouEuY848QDL1btDbYKXOL5lMX4AuyDQqk6eU0GG3h7ebUoQg
rFPJtuAKpEzafVkuh5n08b5g+AkGAwKPzU1YcdvgqywXQ11dTZNdjPCHB6yl5ynUk5NrxDB3tL44
z+ww0WA+NwXPmG8Y85aFQXBk5e7s8zbYkDJm7vQZC3oA52oqxD1Vpgfydn/3tBHIftT01YV5SDWP
ZyT8sbis4qg8g4NAMEO0BhLZstaY5tZHpXIcK/JUCEvp8UbMr+FE51zD5V5KKz8FtsQ6YQIF9ML2
KpBrBD7hJ2ZyyVNBUV2yTprmU3xmDb7v3SqGaY7nS7jyKfWhts5wg9YlQgzdGZ4mM00viIkWxcDx
aNrqoWvB+1SO/lYwGotIgmRZSh5yb/weFX4xgcNIf2CQuqeyiBSkEboAVYq9MvLwSBdwT3iZxTAD
2pvflJ9LpJUHIYl9OdnUGC5a40G7VQoMOSpEpGbFv5v1sPMVPFL6NrnE0zczH2eRMd4vK0apxA0e
0kF/MRSCcoJFCSmZw8IlrVxhKkkdjsDbuLsRgmU0sFqr+vwrVnDLtDtihUJ9A/SyU/hLKfSf3nBJ
f3OuVhuu7LreMaRraNqntYpHSZx8o9kGhwF5wr5uLnIF2xQoaxd40mFwBgrGaSks56gAnWSJfrcQ
O03R393YPBq2/Sx7mA8W4u8p3VcYc3z+LqhJq94tnsoQ34st5rM0s30Namjqbn6lkXKE8ZWZv1EQ
uFegxwXwIgglQewSkM/ie18t9FGbWUHaJq8+VFIfOqnI7paTvMLVPvcjrh1mTUIaqwCmqRagwYlf
40pbeRBPUUh/haw9XEio7uz86OyuyWI4u+Rusq0vnxIHm0unxS/Q3NaQ01cVjtEOyipJmec5d96b
qfsq9GkjDes6DUPMO+veMgVqnVg5rprfQ28/g8LdtG6svH7ureibnauRAVQp6GslHUV/3WvGuwit
HOdLVW6wHpWLVCFje4OLRqOaa+61QsraTfyYKchs4wDVQTf2k1veLfQ+a9G/RqYjVzVwXoRn4erB
h1nbwK5NFMQ2h2brQ7WdoNvqsX8WeJIHpp0KRzCUDvjdelrWLQsnj7OuCsuvEWIuiU/bUsbwODNO
32A/KbLuTLGaM9FnaDSQcAkf4Bv+0YehkLxew/begWOrjulIYXvLuLLRYREfJbAsshZ610zGcrKN
f5KGmAqF/23LDu8sQGAbMjDLWNjtsIInNcpPc+dJQBEOMpN03IxnslGI4VrBhrs4YRjbzuNeTpfS
1O825RGwmdFbhe5UL72gwwVtftrJw6RgxhNU41DhjQ0MT74CHhuOwREfyddewZCLvNi2TsD82H4c
ff82a963Az3ZjICwieTGlGqXObIk+i8CmCVPIEaQvVU0/5CY5QCvf4i/PaFBD3rzOjgkpHJP64Ld
vwPLWbAd5o1Kmdv6hz9EdqjPscI/a0FwKIo1wdgwW4xV2eU8dMMIQkDMv2IE7Z54s1CJoItt310c
ViFnFrM3DK6NgiAqDLWjyeukwNROfDcUqDqAWB115U+vENazglnjFW05nVaTwlwP8K5tiGe0E+02
HeW57bqHLGa05XPRu9M1i2pK6NF4lBU2gwbZUJNSJlixC8EgwCifbDS4210GR1eBuEcne24gc0sw
7UOMM62tXxMQ8nkQ8i7DnTb7d8z4X1Ihvvu2fbJHMCODhHaujTw1cRn+7qD5d018rSCFlz5fIKqG
T8syjJ2EJg5K5pvokyfuyWThGPO1hzuOvfW9UiByL+ZHg7t8ZkAKo8R/nmIAcTn0cq/wz/3UAtBq
HqIavJq7F035qvujymg1TjUpPyB7GKWnRKSYIyU/FYUCphMKylHNn/UVTJ0GExnhmQ0w+rJOEcub
8tGe9k5gPDVjN66LGli4CBtC7xjB5z0IETv/Dpx15gmQBfCOSkE/RZ1EhhlqDHltYL+XAaHyFsAa
aAlrGYeHoRcPAnfoADWeLSmDNvccBSMQhvwhbYhAhDLfFo2yezIPBnK56SDRzxiz/YqoA+wTa/Bg
rxJmPfri7dgUb8gZlkErToTF3dOm2VRF95AKoPdpveNj6bnGiP+OW57MzwtADnBZdm+sMEUgeymw
oYLSR5ie72vo+j2UfYsPs7Sp6sgMrE7SzL8ZYoJag82fwejvFazf1Mti1cLvnyJ+04lSAYKj2Y62
8RuL0s5R0H9f4f9bcgCsUYfDbFwwzMfLyew4kXLBnpfwgNl3PqsI4xyipYUM631HzgA2X+LWHFj6
IwkEJBFg4GMkN38QTfPhtRr2HownBdkFNRkGnVs/9SrUQKcaQ3r6Tv5sx7VPJ2Yo5VHHT9wwPjbd
FIdOklOpt++YxNXKgveTHIXM9I6IuY+zCljQMl6cWk3+TJYNNikMjEYYLGw47NaOIPWpjuunjoJP
LbAXnqh3rttePEO7VirgQRbcL5ZRPWdkP6g3SIsJg2hJhQBu/lrbTFglRNRyvjekR5iFeuCgTjTk
SujkSyQqaEKrkTnqKnzC6OGNIegYgkeBtZTIXd5RddCwsIXHSIKFEq41HpyPeC5eYQBBf3ZMPC/U
viLH0kjELfND9HmvPnAbJKcEZbQqMiPEJ0998go3cZ9ARiFawrj3f2I20Joth5T+yghPMcfmcrJY
WHNbEc+hgjr6GQFu5GGCYs3HkUmcB1PjX7Who18rx3tXeacxq+5Oe0Iojl18Ln/zHN1iMBgrd5Ab
AgA7SLWZQtZOpsOFbHZvjonhksHtMs3Hswy05qGBeGsq9G2vILh+Xv7OJciMDPN5NwIFY42YwM3V
TH0Xt9Yaj+u9TmqCnMBZ6glUIDjnbPfY0L3GyV4+EtXXsfmGziuJQyw9Oq4uFPZDiX2oYA626C0m
Vx1Dd08ZN+PuaeLanfo+WBY4O3seVF9ZPTlcwTtp/byMlRHUwhEa9YCEOJbWoTKL8rI2K7BFSAky
G+mCqghNr3jtfemv0mq4eRnDE/yndvMLYM54yT1kB9PYwZka6vAKowqdGWeQWM+TppJKgIgpdysu
V113jr6L/mpUBlgfJyzSmYeomT5UAHBjbgoNCXUpeeps7Lzs5DexMtU2I1xN9GxopvHPm8+GRZhy
qoy4modfZqDga7XSW+jKrhvi2+2VgbfBN7gMeX3crif2bcDma4WwxXyMv9TtTzpO4HRlKFsw3VWx
KXEKNywTDwbe4bAS8aHRnI6UW4zFuO4evXQA8oPnOHPHY1jeTWVFFniSfWVOnnEpN3HE2c01Liq9
JxjD+E5xNBfK2mzDt0vCOuSkwPYsh2Cr4YMe8UMnZ976tx4VL5yDjCQiPOQZSoUpQrbHDopDfaB6
VCbrDrd1p2zXffkcmzVaCuzYsMPrJRGBHj5t3aU0bnBus6uD8KJIkQ2McAhEVObcWgAbklMrmIQM
ygRuKju4rYzhpCF/osVKVkTFsuCzmFPV+QA5sjJ6LJZib2Us/cmMxvTGijlWBvRBWdGhwEHx4Piy
q/i9x62OlIcmtXDeZmVkn/3utUMBU+Jwn5TVXcNWuI5xv7fKBs+mhLxghkS7SO3Efbx4sRyAB+E9
yamRhIuHPNZDAE1Y7M2qOVVN+NU2GecUspylgR9fJyl5n1gD13MAZU49iypqWJn4XWXnVxyXgmdy
AxuXvAaHFKxE2f/tlIxByvz3AjKAAyEAk1+x030TMB3tzHqGI5Aol6iRf4GRbhaFQg0MybiTcX2u
nejdI1ETfwmhj9CulyM632VO8LQWGd3aKGaHA3V+FnD/6RONe1vu4FkSmgT3YJ7lwWRbwyoOJELM
c96WZFa2CpcgFDghVwgFqRwECqqgQ1ewoSwECrege5D0+eHfAFLfK4gMEjJDpbGNnZJhmcFsYJp5
6bKKanHc2zAdCgV3GLrm2ZHWW87ANoz8u73UcuMVgNN9hAyBBfI7mljRuwoa4dKpVZP9nCqchKAL
5znV17Vuo+tJYBb2NA1B4Wd8YIAUSVy8SwgVmkJVQPcH2fXURs5S7/u3fnoj1fQeKUKhAl3YFrh/
uQXs7KEpzd/hOWKXqIjgVpCMHlpGBTUj4ysP6+mXnhnagiEjsi6F2LAnYBuhPzwlDAoDhDNOHSqd
PgF68DkI89TXkFGWjUJ3TDA8Mh2Yhw/Vw1B4DyKUmT036WOtyRfJLZlCAskHhQRxhxWrwVdfwUIq
q4ab9D+ZO6/lNq4siv6Ka94b0zk82FUDkCACAQZJpKSXLpCEO+eMr591wWCCsmXZmCmz/KCySN1G
X9x4zj5rU3aZdMZHOag/N74enZGi1ABa98OU/FuM7Nu5a+GQyPBIdp4hzUO7Xg42wCDGfAG5pFfn
2h5koqCIdWCZaiWGELBOvEreGqF1n3puNk2hoTRxca6TgtMFJkWr7I2ZVxTwAnaCo+ILoIot0CqG
yOhLArcSxQXPwNS3dBFNGXpDhtvsJ7uaGdQJYIst0C25gLi4AucCSNBbVALx0uyyz6YaXXQC/hJB
gaHTqUbRZ7UOHobd7o64YwbQV8dSOmvHXR86HJBIWlSUiAkMh8DNVHBnbKGwT1DCwz4x57WA05QR
mBrDnkuRDY/GiOXzCKSCB8qAiubmayUgN63A3UgCfEP0neKWqKKoEFjyiS0AOYVA5ZAKQTUBWmvc
CpBOD1GnBBor18B+/Eo5bQV0pxL4HR8OT9VRywtmeKytrvEwIyGKW9VJVJd33aCbk1LgfAxH+uiH
sv/xLLFrZQWKfmWlu61uaqixqB1UrG4aZlBvQ9eyES8VOF3X2bZD9EOGFGCb75on0OodLtgcRBlk
oHMfkJmA6IWcOalkStj7Pr/ORfjDZGds65JayN1JYsY6UKk0Pyvy2pqkhWzNkHRz+uJipA7pOow1
6nwlWBJSnEAwA7x1AsSowUIN7XZorHamN0W7oZ220BJPfCerLyu1ds6rDGge2Z08yRCJsJSjQ6EO
vODGFhZNN8W4EPzFkBH78alLRpRfTvrkFhsX8PChs5DKnrCxssOZq6jCuQYbbUyVhIn+AP10KLdf
w75dSMS8cAq663xsr4yIO6BE0iuFuLXMDQBHjMaE/YhtnDt2ZobAW7lSjxvqycYu4Csrllc7q/Qn
Zazos3aoz+xWcSdSbXSnZechtVGMGYA0rDLulaz3FiHk0WBX3uHtS0Wpq1zG3rbT7BWFkUuDuvCz
JMsv2tq4KKSvtQ2AM+p0DWSVdYpLFUUOlMpPvJqEOFI0+nbVCGJME5Ktp6SXXmlviIAuDBnSrS0T
fyRKo8jSEiF/dd54wDMlsUPIvBXVLN7URX57vpPkr5WPCE0L43VmUhAa9azo+FFBKAgx70yR7tih
t+6qhOi8azmTVm2Eb4u/MMnxz7LC1sbagPy40W+rzDzzknBW6opxpqGzzIb8vrSDRam6t0mk0JP6
J90lU2AjgUGgOgdr1o9VPV+1MnfEwsV3Vfs1za1NyzGt/lTu0mbhDRqHU4ct3x7u2qTAjVClhq1I
i1ndkceUSkme6EqEAjzwHuSkverZgwhxTnIR+ZVv2fmqseHuBm776VJXCQlgsQlBrS/ray+oHKrJ
fEy4iyvY/cwUsSekKgULef1VQ8gzQTZxUQbKsug9ZZ7qmC1kgXVRB7t1lZsc4DJR+WBnrKGWrcyR
qXWYrjf1JM2Wmg1UKxXoK11SqoWq6uvGDx2Bew/HEi7CJ3nnrDjLAXsPxYlOipYuxmFIQhF2xnZO
GM2uTjQ9dWeknmdmUd2DzcDVPSHMH4ToUjJ/KVnrIkK9HMjQIyyrz+a1xOEBi8JTCadd4OJoY+N4
qfYo5CgtYrRQYXfGLQE60a7+zC1j1dXFZRsR9Y65pmpMuCRyCJHr052Mo3uv3hoppVNaomcTVK3w
d614g/YbBwiJTTWKOkanZz0ktgoetyyRcFL+bTq+N0UQEQNc4wZkFJDk86E4pSCND4JSfVpmJbAx
bWdNm5bLbzzsFqHVRKsqU/HYITUDsy67IZNgrOXMnbhu3J5Ysiufx4F0FvbOKrGICjh4Vo3Re867
kjOVbAI0A8KzdMceuwepHULwHSEgrJQR8kG/6EmIUTqaZnZ/hs/aNBsCc04w3V0i9Z7Hgooryx3n
PkW60rP4hqTQQ1x4wakGfJAEyKbPAcEq3pUfwZEY1OILQGhoeXazHljSxmqQn+btqogpyYqKbmqQ
ZJxiilCtHJ3QUGIEFlCGbREl0OwkmCB1jYtvnUlLTaFmqYT4T2U25j9ReOm5CekQRLJT6hVObFOd
DVXwSSUlNdGrELFKxo0aZAfVeRm1dH1yE2ZRfJpjF97I9sWe4bEjagHhmSpoyadqI0lXrWKu7Coj
JbtrbswgYJlMnZO64DScDdp1VCxSu3ZWva1O4atjjUrd0Tjo+ttCSvSxUZIkAZ+kB66MSArb3VaZ
ieJ+AjDLJgb7yd4bunuFqi6r5SllKiArW+2rijtHfSdZzh2HQGmBgOuTLlMrkdf6DPrGFWsXh3wj
lpj/wVkLhog6m+yucdpilVlXkdyV1x0mLKR9F66c3wDfj+cRTugIIs/JABns0clt4YJJU1DvZ9Qq
pCl3iDhS5+SczgbDKy/NTvqkSlCmGy1LzmEvCJPb5gN6vAvVkuAXmoOFUBuypN23p33jAEWRSD65
Js6nFN6CiYo0YoroxVp50bS+s/LV3T2CrLgKmYDqGidGavu0gEof9y5M2s+kO/TL3ZBfZFQC3gYZ
xZSxRCBB1wftUpdQlUYNGlfec0U11TbvB/bjMguv4h57knQtN24wq6XkQfEZt2owVRysViXrTCWR
Fvg7cynSuNzj1XGdu6gKfW89pESFMtJ9OGDUZyTjuFOo1R23WUxgdH+A/Ec1wApwP7W/jjfV691M
9pwvDZv91Cw7AVAGZ5pnmjeB1vnQFKYElXf35YoQUX7aDXY/6Vp/beEKOWcrJCDoGXciu+mAJztB
Y1dO8oENqpUH5bytQ8hjHrkrk+30hJoPmUh1cKH1tbPAlPEG7+n7Nm7wjA059KCdTU/lIV8LP/WF
6Svk/4Q2L+FwZnTRddAMbDBeyyU1vGmbdFhkwuIjcRCVmRylKcL7HGTtVYtjCOxj6rMU5N8JNpVi
dpYsxeWvXHLHGoay3DCZLdgZfpG6EsWuq53mO09Z++R62UmzlEUoNE5QilOmhQCSXlHXZHGwKLWx
yBZZHZKyyTVFES3kW9NfgJ3BzbNbtRG5eGEY7w/+haubhHRC8LtOgg9H/0ncXyeGBjw5rkOosEq8
hBN6RRXhLQYd3vz/ogj7H4u9ngRrQolFpu3Q7+qFyiR+urd0+pj9vV96xj39fkM/6pFlggaAV/Dv
b1rbe3R9r5V4w6s1DyjM0IFBu7XAWCEPw1tABjsSZ6n39GNrZJiqYqm27VgU+qDc4mmv+uiPeuGb
j/Q7PfX93/nex9/uvxnhn2Wrsm3YoEmO6wR5hNJNEWo45D0Wqd+DTnBGsiaTAwRSoXFNtUQf/SPd
cJ813NFwX/OYxK+BZYLe8SM98KaBg2GgqKAd+JJtyjj4nl8NAkUe6bJsOpDKLIU//6G33zxALTsJ
qroM7uvXb28jh1R12CE/0gVvWvmtC3R75PD1w3zn/VV64nAmKEwUigzEt6+oj896R/NARQF1/Psb
mkNDqobRq6a9eX8mATOAamJDkLtMMI3vbhggwGQCH9kNhjoy9jpVajMMRztcCRSNmaDSQ5aq2trT
rHtHw8BWddsSn/momUAXyBpcINUEdbTHCh4uB9pIzDfT4Axtk+l7b+NA1UjJHt8FlmmppmLI9APK
5cPFwBkppsoU0JkQANne3bao0AWPy/Sj/v7lnPFXTgZ8zbrOgVBWQUSJs8bhKJBHzATDskwHfTk5
yve3LbBWMU+PHQnaCAwsmDPZVojrKkKw/3pvZLmwODqplinE/HiJvrvpwCf7wePBH++NzshRNMsQ
EFRDVd6OBWvE98/dwdZxBzNlW3583jtaGFWOLsdOCN0ZaTZrHuFAQwWj82YkmCOQcKBgFc2mhwDF
vrtOANJngOo7dkIogG1VjVOAvq8PkVlrX08I4LYcFHHO1UHSgrb9Z47Kb4byqxvDvhOOPSyJLVLR
FJNjIoBLcWo87ARlxJ4B9lchRCo4v+9uVXhBHB93UtBHIPPEiVA1KNWGVHfQDc4ITiJmOrJBV/Hf
Ozwzcpb/tgZrf6v9K1ulPILLiVEGXaBwJ3/TDVwdIGUCHqNEkUj9XxgLP7CCvgQlJn4QP+zDEcG2
2n/4R5fuP/2F53v4tw083cHFRZuz7sHvCQPvx5Yfp5b4/18OJt0+TPDqh89hg/1jnv750/t9++SD
Zz2/1PNfzoJtuSnvifjt4wBPn/KxYm68edim0i1lc3W9Te62pff6pvh4TfrtQ/38r4OP/Gpl/N4z
Zpvkrjls+OnAdWzLQIu35U8fkAmkw8HnfjzSHtv8tR+k23iTPkiXG3HxTTf19uAxj0eFYx/zYbMp
xVMOmn7cgI9telxuk8NiSG6kJpjKoxvelpTWPLezDy09XyePbfqj34gazmBz0PrzwnNs6x9+kGS/
nypi2v29Mf84JqX/pP4mrg9fRBwqWPePfpFvRv3LeeXYptdZWfs/7Ue/dLut6pyXePt1PAVTj33U
ansfxdtUrA/7R/2E5x2rVfr2cU9Xk2MfN9tW1cEUfgmIHtvymA/NUvp2oXuJMBzd/qbdlG965TmO
9/22f2/TeAlKf7uVPO6Cf/oLbGai4ft4uyl/+S8AAAD//w==</cx:binary>
              </cx:geoCache>
            </cx:geography>
          </cx:layoutPr>
          <cx:valueColors>
            <cx:minColor>
              <a:schemeClr val="accent2"/>
            </cx:minColor>
            <cx:midColor>
              <a:schemeClr val="bg1"/>
            </cx:midColor>
            <cx:maxColor>
              <a:srgbClr val="228ACA"/>
            </cx:maxColor>
          </cx:valueColors>
          <cx:valueColorPositions count="3">
            <cx:midPosition>
              <cx:number val="0"/>
            </cx:midPosition>
          </cx:valueColorPositions>
        </cx:series>
      </cx:plotAreaRegion>
    </cx:plotArea>
    <cx:legend pos="b" align="ctr" overlay="0">
      <cx:txPr>
        <a:bodyPr spcFirstLastPara="1" vertOverflow="ellipsis" horzOverflow="overflow" wrap="square" lIns="0" tIns="0" rIns="0" bIns="0" anchor="ctr" anchorCtr="1"/>
        <a:lstStyle/>
        <a:p>
          <a:pPr algn="ctr" rtl="0">
            <a:defRPr>
              <a:solidFill>
                <a:schemeClr val="tx1">
                  <a:lumMod val="65000"/>
                  <a:lumOff val="35000"/>
                </a:schemeClr>
              </a:solidFill>
            </a:defRPr>
          </a:pPr>
          <a:endParaRPr lang="de-DE" sz="900" b="0" i="0" u="none" strike="noStrike" baseline="0">
            <a:solidFill>
              <a:schemeClr val="tx1">
                <a:lumMod val="65000"/>
                <a:lumOff val="35000"/>
              </a:schemeClr>
            </a:solidFill>
            <a:latin typeface="Calibri" panose="020F0502020204030204"/>
          </a:endParaRPr>
        </a:p>
      </cx:txPr>
    </cx:legend>
  </cx:chart>
  <cx:spPr>
    <a:noFill/>
    <a:ln>
      <a:noFill/>
    </a:ln>
  </cx:spPr>
  <cx:printSettings>
    <cx:headerFooter alignWithMargins="1" differentOddEven="0" differentFirst="0"/>
    <cx:pageMargins l="0.69999999999999996" r="0.69999999999999996" t="0.78740157499999996" b="0.78740157499999996" header="0.29999999999999999" footer="0.29999999999999999"/>
    <cx:pageSetup paperSize="1" firstPageNumber="1" orientation="default" blackAndWhite="0" draft="0" useFirstPageNumber="0" horizontalDpi="600" verticalDpi="600" copies="1"/>
  </cx:printSetting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plotArea>
      <cx:plotAreaRegion>
        <cx:plotSurface>
          <cx:spPr>
            <a:noFill/>
          </cx:spPr>
        </cx:plotSurface>
        <cx:series layoutId="regionMap" uniqueId="{6AFD74C1-6E2E-41B7-AC63-B799D95CDB31}">
          <cx:tx>
            <cx:txData>
              <cx:f>_xlchart.v5.10</cx:f>
              <cx:v>Cost/Conversion-Deviation </cx:v>
            </cx:txData>
          </cx:tx>
          <cx:spPr>
            <a:noFill/>
          </cx:spPr>
          <cx:dataLabels>
            <cx:txPr>
              <a:bodyPr spcFirstLastPara="1" vertOverflow="ellipsis" horzOverflow="overflow" wrap="square" lIns="0" tIns="0" rIns="0" bIns="0" anchor="ctr" anchorCtr="1"/>
              <a:lstStyle/>
              <a:p>
                <a:pPr algn="ctr" rtl="0">
                  <a:defRPr sz="1000" b="0">
                    <a:solidFill>
                      <a:schemeClr val="tx1">
                        <a:lumMod val="65000"/>
                        <a:lumOff val="35000"/>
                      </a:schemeClr>
                    </a:solidFill>
                    <a:latin typeface="+mj-lt"/>
                  </a:defRPr>
                </a:pPr>
                <a:endParaRPr lang="de-DE" sz="1000" b="0" i="0" u="none" strike="noStrike" baseline="0">
                  <a:solidFill>
                    <a:schemeClr val="tx1">
                      <a:lumMod val="65000"/>
                      <a:lumOff val="35000"/>
                    </a:schemeClr>
                  </a:solidFill>
                  <a:latin typeface="+mj-lt"/>
                </a:endParaRPr>
              </a:p>
            </cx:txPr>
            <cx:visibility seriesName="0" categoryName="0" value="1"/>
            <cx:separator>, </cx:separator>
          </cx:dataLabels>
          <cx:dataId val="0"/>
          <cx:layoutPr>
            <cx:regionLabelLayout val="showAll"/>
            <cx:geography viewedRegionType="countryRegion" cultureLanguage="de-DE" cultureRegion="DE" attribution="Unterstützt von Bing">
              <cx:geoCache provider="{E9337A44-BEBE-4D9F-B70C-5C5E7DAFC167}">
                <cx:binary>1HvZkt02tuWvOPR8KQPEXHF9Ixokz5xzSinphZHKTJHgBBIcwW/rt/6x3qnBZaVd7qqKckdIVshx
DocDYu1h7bU3//th+dtD9XTvflrqqun/9rD88iofhvZvP//cP+RP9X3/ujYPzvb20/D6wdY/20+f
zMPTz4/ufjZN9nOIMP35Ib93w9Py6n/+G+6WPdmTfbgfjG2uxifnr5/6sRr6Pzn2h4d+un+sTROb
fnDmYcC/vNo99f3Tf22fXH3f+Fc/PTWDGfytb59+efXdqa9++vnlDX/34z9VsL5hfIRrGXrNEcGS
CMoJEVLJVz9Vtsm+HlavEUGCSsIFQYoJRL799Pl9DZd/XlXz7bs/Ws7nxdw/PjpYPzzU5////brv
lg5fJ69+erBjMzzvWwZb+Mur+GkcAIrqvnl89ZPpbfTlcGSfVx/D+fC4P3+/77/7AjbgxSm/gebl
bv2/Dv0OGX3/+NQEd6Mbhqf645PL/vMoUfmaERUyEhIqAadnGL5HCSCiWDCMlOSheoHS1xX+n//9
6xL/dcT+6B4v0NN3PyJ67ql+av5ZyP5CM9rd1x/Hv8J4GHnNKJXgvCHDlFOlvjMejF6jkDAhuEI4
pJ8Pf4kuX138y7r+dYv5+kCvvncYcPLdj2gm99O9M/f/rJ18H5D+LACDaysIvUpxKUWIPkfY37g2
xq8plvQ58uKQfQPhCzL63j+5fyP4frvupfu+/wFxOXt6KKun5tlzgrfWtbauYU/+8zCBEwkBvoGQ
xEIKjMLvnSh8zQRWOBScMRTKZx/7rRP98TK/nfPP581/dJ8XUJ69/QGh1E+uMn8FdIAN0DREJJJM
ke8JDiavKYS/kIgwlETRb5B89bDPS/r23T8P05dH+V3k0z8kvXFAvb542F/gViEQTMVwyAkNBXBM
/L1bQepiIeWMEilpCND91qn031f27cC/ANFvL37hPlr/gO5zsvOT++nmfrGN/0uAElyEHDMEaAn0
OwaKeQi8kwILpVAxfMPjixudm6fHJ9ffP+T907+Rr15c/gKs8/0PCNa5dUP+03Vumqfg7qkf2vy+
+ivYBQP6IJSAuAfJSSr2AjbxmvEQi1BKJZCiL2Gz7tHlTwaKG1jip3vIs99w/ef9DJ709zd5CeGP
WDh8Bu+5LA0u75/r6eZ++Avqc6peK0wEIwzK7xC/JO/iNRB2LJmkMiQcSfQigV0/w/dlkYDf+q/D
97sbvIDu+vIH9L6b+3v3vCn/+TAJcBEJyYpiyFuCALX4Lp/x1wpqeCUwkYAlxi/h+rawfx2nv1/5
AqCb0w8J0F+UxfBrxEICKgkFbwGf+h3dAH2FMhVSAmz/hS/d/Lv569cLX0Jz/sNCE/yvBjLW8J93
IAaEEBPMoRBmjD/Xxd85EJTDwD04RMIwpEqwl3XW163+urx/x40+c5Rfr3+BWJwEN7c/ImggoD71
s8mCna36AXLCX4AcfY0lflYgQxaqUClgE78RMtRrAdUz44gBuvDfS43y5ndL/DfQ+4N7vEDw5kcU
n27z0UG34S8hiOi1QkSAn4VAEeHv96iBvyHQBJmUkmE45RsmX3j9bQ6SMizs3+GFv732BUa3PwJG
f9am+FKkfuHI3533rzZn8GscYgmxUEkogF9Ag0C5QFxBwgI5ir+A5ru2yT9ezx93Z767+LsH+P/S
j/nHIvuvQmp8P9wnn1tgv2nX/PnRb32eF5f+WSfty77tH395JUPQjiT/DX7Pt/lOjfi+FfbdRU/3
/fDLKxDanzk6/OEYuAdmcLsZCqtfXgnQFjn01xQXiGL0+UjzXCFCfw6/BkVRgKYIDToGy4DWTm/H
50PPXBNqNowYRUJgsINfO5CXtvKZbX7dkK+ff2rG+tKaZuhhNSIEftN+OfF5tQJ+F2EhQIYJCYKG
wbNJtQ/31+Dgz+f/F8mCvJx8qHSZ+sd14UnV5E2CJzwkIK7dzPl6N2Cc6kxGILc1UV/lPPF8fSy6
SelC1JMmNj9VjdrNdprjrg+vXPOxbYYwCpC7pgN71wb3aLVmI3InItYV58QvRZyRDXJ9tfGlDzSZ
/LsgfLuMVMV17YLNWqG3To1LlPHpUPO6ib3TY7EUm7zPgyhDpTgWlTu6rph1J6Z3zId6yKub0lUR
atZDZuCsdnjPhnTb1tWoXdDlO1TQqAnVbdYEmwGjZOTVkCw9PGBlq0APIsOH0rNA+0U9oAUPsam8
2RjkhaZ4M5NyjjoQFjddkVRoTSOJdrnrIjfng3ZpNcPjkD0geqcaOW+VEQlrmkCXVesSr6pbKgJ0
IdP2XVe5LubtVMdyRokdbKHbriF6QE+8n+FXUkT2w5gVejE97Ps4vF1SN28XkscircpoVcLrevU8
CtOaRuvcN3qYxjmuU1UkIW5GLVZ/qoZW11wNEVqWq5H5NTJ1IBKVx0E2kV3f1j4qQvzUrshGeblu
aB+E563BuqSZ0lL1ZTx7VetlaSISyOAQIjfrtQ2SIg8fyFzzbVXjJzl13W6Y0Rnxkm6l6OsoK8kD
N+yJinbS41h0eloHo/FavS2ol7py9UWGm0J3la/ijrrbfkaVzoKqicqckNjjadujINsIxVTERDHs
8uq2rntzHlYriseguLTOXuOyy5Oy10VfNhEvVLntzIG2bkNX3kbp3AWbZpFZRLCfE55mY2S5jCzl
fWQmVMW4Jx+EvWpFM8VsZkJ3FnMdNl7zujt0gF+d9/OmYmSKWKlMlLej011pItcGSAeM3baTK7Sn
4aYY6iBKwXRiak6+QMWmygevh3o5DXwcNO/SROZdVDtvI1nu6rwJ9VyW+Z4PH8uxl9tQonehynHU
Mb+tSVZchEPb6CJQ47aUmdsV+FNbbCG6XGI6Ys2q0UaBsUSjWe3CpRyOPJta7VNOt70obpa6kQma
pyu0svUoSBotZvHah8PHoZouR9x2OsBr+RapVo+uq3UtwyHqGT2UQ5clZep0217lpBBn4XakG85m
ezIpugn5Ss9ZsFq9rmBnU1re8CB8T9AQCVI0sWv7U912uTY0bTYObCxaU+QiMwqhVeZLuCQA/20b
vuF1QWMw52I3VsVG2nr4SBiYjGlr7aZg0PUc5NtsVDe2rswhZLPfNCm+GQYfnmhXX3hD/c7K86zA
aNMWttulppRxMPGrqfVMV1lxrUp7YsSpDQ+JT9Z2l/v5vjdTs01Lq3TagSFSPHfg7LTSJQpXzeb5
fdOQncVjAzaBadyV7cH7oNlSsnLdgHFPVSe2mVnbDedjqclSywTC2I6u3cGJ4o7wZtJ1CZhyiME6
swGctBaVrvJPHEe+Cz5KMxS7MOB0s6YwooJJphtR4UQE/C4I6iqWAoIgr+VlhgN+SgsOtB+ChpJ7
MxkX42Wd9lNh56R3RHeQjc6CytptM7dtjNOhSJwcL6kKyliN4XYee3/wM3sUwuOjoFFKi/Ucq0zG
qxBbMdT4Mm+nStuxHSMf5J1Op2qbZod+DbzuUb5ouaz2UK21jzELLlNetUfZXDay4Zd+7Qq9AgeN
6nnIdFfUvTZrmW/TmdxBz6bVK6oLLby9mIbiTTAPXdI109GwIhpql+9hIqLSM+vNzTKxKV6HisRt
UT8FDDJOwNV0yMmngJfmvG4+zd1ax74Yr4Hs2gsHVmjnNKYqbPc0nyBYBzcjp7pdgulQEF0HTZr4
kkKCwGl2h3x7gTpBL8t6emeGh75ozcZmuYmgeXveVX0R5xF24QMEPnXGs/DgQqaDgmwLhdu4LsCR
ebuEkR8V36hlSgYITJuVexEREazakuoincabVIUumoitTyRA+c436o0huLusKrzNMdrbBqKVTFcI
LWSNDWG3aVnfgauw/UKrU9Eub0w5VPsAtW8N6dLD4qIKze66FVdhUHVnJas+znxBSYeLLR9cEHOJ
fMJscaUY29Gx5rrG5Zs0rbLjOmcPWH5MOUQL/oGmVaWBkbjEDbqn7AhRaYQmWhyMhB+R14YQvIPo
bEODI5q1PuHuTUc6qvN5ufPQQIUgacrIy3Cz5lSdVd2h9eS6nbN+L/yg4m4u9uM6vhW9dVqM8syn
9myhY/+mDqdC92sza4iD8YDkhV0g89qySnz9drZm0nwIA3AeO2tL60GndmBRh8o3fUN3y0RikqfB
Jus7cLOiukQpMzGqhzahGEKaDY7jAITEQJdXu7JuN33w1DAj7lI6zJBJqTurUhJsUDltakeR7qYz
YtoEbBuCIZnPR9Iw7avh/cAzk+T9lW/bNpqluV+X6patPE+KpnxktnpLSX5dlmjWtYBg0gbDnrUq
PTbe8P1SQoKYC79tx5Zo4upFF2jI9bxyuUdk7aOsSBcdRlsalukW84vFtZAeUrZPbW51upREl4s6
q02wlShFp7BxU1yWQdQBlTwnonubh52JnQ2fH3csz+bKr4d6DOPQc/AE6xoIDpZvPBoZpGKX4FF1
23z2ja56W0WdtdmGp7KN2sq5qJHhh5moR2RRGfFgWSMhpyzJRXVvwoXuaU3B+puZ7uYlvEMof8wb
umlKFRO/tslQT1dzaR6XobvMsTjz2fyOotruJlFVW7ol5DHtZgb8qDrSeU6yNrP7Jc2SMfCQJ8Vi
9wUiWex7cLK1vhjCJT/6/rTkjGvcMcjHXf8APHoX0ibdTR3p41zYJLDArlRNvYaAdyxTqaKSmhJs
UJ1ls/dxJtpCT3mhIhLSc4vT/iAYeJ5TvIzdcmTUD8DB2BxlUuI9l5ZEzi6tHloeRKNZz0drxIWl
wXvTULTvDT4aTy8opJGoGz7YMHd6UmLUY0bhl0J7VeB8m5teRf3ihusaSu94Rr3R0Ck68nQFP10h
SuK7brZFhIp0iHz5gJrlKqTmkUrbRFkfoGicu1kbaXcycDSa647Fyn8UCnZxzj2LG5UOB5O/cVXs
QnqfNpnOuZmBqqRHQtuzOW8WPS/jHsuJRSwtE9aGb8IcJaSVd7004LbtA7U8nkrFtnld7FBKt07w
O7GuV20niRa9C3fE54c5hKRoU6Ei6rpAI5WfjyMr4h6eK0hj3tdM5y19W1LnTo2ra92hauvG4Szo
03Lb+PCtrM0WLKyIQ4mXnfeXhoVIG0aBIZgUx14ZXffhAzYNSRxCVjO5nkgxxGOV5UB5lxPjcx3h
MJujara7Yl6GaCVhrqkvgjM61Bs3pfVh3VorsUZlW2qEYbpkjLvJQtBYP1gezkmqgPDZ3rCNX3Aa
ebOQuB+FjEbnP3RpOZ462b1t/RhGlpCzuVyNdgxgDkvVXoCicr60wA76HCLpMgHFa4nvIgTkWRce
nbVd8S4M61aD7kJOg3lXjVO/LbM1POFJ7KxB3XneqybGXhXRErKPeamKw7K0R5yiq7wUQJRZaGNG
5CcckM0MamnUK4iUIQJuzT24SIUrotUgJcTwAsWS3LB5OS1ipTdrH0Z4zUYdKkM2Q3ExdB2ECF9G
iJ4TBTtYBYPfQnjSge3ekDE9OhNuxi6NrWnZThHUa9qHLMLFWCQLeRumwWVXKiAUFfa6dKqOgamQ
qAzOpyztk2w9s0s16G6YHmFHb0Pjei1MOUYLVWUS8nrWqK2kRos51rN93+Hq1vX0gxvCj2oNHqc8
eBBDU2li/IeWnuoAs53n0ykoq2f+7o5LxU4DMXIzGnWzVmMbZXVTxcEyvic8vKgbl24C3KBjdYHC
heh2WtS+QiXQrxG9fy6votDI88CAj1ZYXOC5LeJ1zQoIHjKP1sLdZRU7ilZhsEYgQU3a2O1Kxqtw
hU+ufIcrE8Z+md02NYWmFniPCaD2mmcgENkiPuTS5ldoaA6d0HPdiJ1K57upFJe0fapcEw0LaSOg
e9MZG4cDBMsIRlfGvewbG3WVgJCYK93icTPSwcZoPswDkOFmnXZZKs5oR6+tTUmS580H06B0kw1d
ukNAvEEreKtstehycLHsln3qoQwjs2ahvG0cexiH+bG3bD+GptJNXn1qfZ8lMrCZ9uYjKAo2mfJQ
RXkRAljZlvc423kZgPVN5062zSmjMjFEjJdmaKNqEbuUrkVMm/EsnRmHIv5pHCt3gu29SWuomnlu
TrLjWTzngkVQY1RlT+M268a4bfPmzXPHc5ORKpLhlMZEVFyTDPhyPmRbW7v5SAd/sv0q9y2hcY3W
LAH/yPVoUKYnb/WICyjijwtDcocc1JFDSW+KMTO7Sjqv00xsAgE7V2et7o0bNn3JM21b1kb1yIB0
pf6qZf6IM3QOPLvZQ56KVdmfhSq4q6C6nEhoDyWZ3ru83y+rzM/6DHh8Ptlta9ATkKUBwGzTqAJC
SyyDSnMKYktUsHEV+kjW7n5O62yTBj7XPki3fLZHg4fsIg/zZGHmzVyv8mwqgw8LqDmxSlMeFcbI
Lc7crZfoYmrKrUVGxMzPNIFS62pJ7bhfgCCd+4YuCXXzbTFAhcF6RG6yypKb2UwbOhZnede4qGDk
fhVW7cWlUz44AjW8UvMM5Zv8JMjQHytF4mJFnzxgrUdaHI2ts9jwGSQgO8WDTfXUoz7iwstNteb2
NKE3vEHFNc8dOVspuzSOtVdEETislsNE5o1SMzqIouDbcZyFllWw61jWHSlZIA2aUCNDm7hiQKPB
zg9gfboNWpmwrM80ay+nFF9AJX0NufMuZeG9n6BuBB/fGxacVc6C2kGK95aXdkOxB82jKZYNlv0A
fgsFf11VN2M6Fttioh9XvBZJP3p0L9adA7KovezOssDl0WcLLBZ8vdTZFZ55mDTyBDOcqy4JZkl9
7NbFb2bcNHFYiPOmXczWYgt5aB27w4zqQxlWZEfSxkGsqKqdLYNMl/18JAtESjL7pKam3oQWZAa3
ZcsirheR0IA9lkb5a0bOEZY7cUUaDCypBEEC8+vWrlW8Pusi0yDOVQ8EqnY1jtqpdQc2w+IEZH4x
LeRYZO3VYOtDZVsTTQvVjAFfmPKm37TzAVEbh0G/ybjLdbuCQCDEJisCqYv2bWtbse+LDMpcn/pk
pGMWISDYGq3kCCVarmubumhmRk9kRadmwCqax8kmNR9PSAZQJtWiTnI6vStRedFUHvwFPWQ1+uTk
BHs0NsUZhRo28XlDIiMzoVvogURBOyaLyfRq5LGd+dniPDtLg+K6V/NmboekU/1ln65CmyXbgWxT
CZ9dMm5q3Vb9UTkQJSQ4ItCGypxTPuEISbebG0jhqEVzIqf0OE9bXkMhnTUzSEsFr6JZhDe0ACbe
pxw4eF5uFtw/LGTJDxB+L8e2CjY+D5KsHpyWVN2qkaZbFTblnZsNEJbd2trukNYQ67Jl3ZfFfVml
A0QhIjQPmxBErfXDRPAKZfjUJdICf5tbFMPCkxlY01mZ5uRZa/gQyoVd9B3u9dB365UD0S/qKalj
HKxLtPBV7uZSQKZhJSCDeNQ3S3GSZX/H+srGTe36ZGhadAscdu4jlSIap44FBwUKmy7N6HXVpukd
73hkegG0CvZ40yv7rqSnzuTBZb8MWUTLZWcXf5p7THXZNO40uMvcZqCtlg5of+CfQjqXO5/laby0
NADx685nrYzcMq3JBFFb1TyW06Ow9o6Cin1EOThPltYG6jUZvqGr2kAGtNHE2hTSWCq25dpc1v26
q1e873uQBTyZrmjo+GmmECVTbt7aplq3SqRxgKp206G8jmpOWyihJD5voPbOxrmMOqHafQfEL+sV
23WwOcIyoJtt+yYo8RQrB9WwCsTGlcMd9JudXtOw3WIVLAlQoAFK3lmeqglK4AoIxWbwaQxSK0lS
mRI9sewMGInayTK/gzmDdi948dbzRstC0NPcTElVFOIiBTlS93aXpnN5MIjKiIMZxCCUXpbzJlsF
WEVX7ZswPQcdrN62lbofCnqOaqqS0V+GNhcR5248pYaDvFA3x7bzeuZojkpb0ihf6oiT4FkbF1G4
4nf5KosEYgVI2XP6rsbkAHVtk0Ah7bdEliCcVyg8sInuc9x0yeILgMrV+zEIIfJjf1mB+jCiNoja
QjSbnPbgG429WAqlIiwrkOQhWjVzUB/ydih1H/BKY18Dy2EAF8uWTFMWHqSZgd+55SZIr9eQ9oe6
aUExIDOOP1P5IUBxG+IlXnurzrmbzgtLb2veiaRUS4LK4V3O2mM3BDnk1vGtkeRJVhCP8tJ9gqCt
Rxg27GSFtV3XT7WADSnqIbY3XJmzBg33ad19nCg5BSFwC68UmFJgbpHL3vVhfhxF1umWoXeknvIk
g5+KSAXBf+oGeBr/pu3zs7YpN3XqAt0EeVwR4GAmHxaQfxocV8K2WzWpJDVMt3QpNzxbXcTG5bYh
FdNyzWadG3PRlTKHmFKmesUgzaNpvBRUTyDRRblfqpiY/hFUBQjbEoWx41W49b59LgP4s+JaREI1
NMGrKU/Q7Dh34iOTDTvjKny/EDYegAqA9IJIpHgGYnNZHFvK2x1astjFHlojJ5WZw5qnx6kRaVKT
aWf76yXLx2MD4uJk5jBWUNBmbPUQH4t9OxqStI5eVBnDGxtCG2Jt3tK2ekt6iLFVbo9dW9+mrd25
rqKRNEsblwHOoW0yjVGw+gyYaa5dhbso6D/4tXwAXrjjzUgO8LbbaZrOcBeKfZniMeEFg6IThIil
nvNbIKBzUPaxyotUh71LzEqrKFxAT1dFcdEO6IZhKKPHGkOkBBZWLGBTJQOExk9oSfdemFHzVORR
N9VIe9XtkBxKKG25hR3W1QDr5Kaa48nR5xwTRLSH2NHYvo1pOhfx6E/DRA88S91t0wVH1GZARXK+
NSEboobTWQ8gLEA6CLQYqlOAepYMoruEhFoHQ5Sa6ZbC4+cGAKLtBagYZ6mnTSIo47GZF2habbCx
7k0jQNcNhmIv3QAivl0OFMx7scpuvckemLBH5wdzFMW8DR/GRT4F6/A252mTZHJtNORXTbxYIGMG
NWiNodFCtjvTHezcZaDqVo3mMxpBxhlW0C8M+C70D0qeTJX08eCG29SWLVBDKMy7jD/YfipjPKMG
eLFqE6lCruVcsniAbkiySttHKwayrPgyg1YlNoOb+ftgRVuT2lCHJlDbYVzLRDWT0wNoyKyELkov
16caN9kJ8wIEq/K+y4r+WrUlUOxaXbLgfT/V61XOB6g8UBXsgXF1tJ5iO0PMdSQgV3wBJ+xnrZbW
HlrZs+3QFl5n65LI0JWbruNIN56SiBh38vPA4jq/QGaF7k6QQVXRs/dSVfB02bjJM2gyeiBYkcEl
1gQouC451/Y5k6yhmmNoG40RZBN8gdjSQGX3hPjst7Rp8oNZTjYcydY3BDodaM4uDQLjBMLnV1BY
xo4cDLPHILjyot4AhYP5Wxe5NYNuWjiNwLgqLba5rXXQl8W7iRrdKdmeLb67mnqJDwvz0w703SWZ
Xd1pGTbNcRiC6xl0/KgQ0NohTN35tB816IPXMEf1JPE4HNG0nAFEKMlVDnlpGbesPIcm5eOat28a
YH8R90bG6bJM0VTNsI0oXgh/6yhr4lJk/aZCNu4q6FmMq7tZ5EcL7Pvqty9gfm0zf2k7P9jWOwPl
2IuP/3N+Pw1P3ec3Mn8953Nz/u+ftk/2ecKk/9OTzm42ty9PeB4d+PU28MNfRwmem/Xfffjd7MA/
mA748vbuPzj4z44OUCme3zr59b3c340O/MGLDF/mB75e+XV+gL6GPh4TivDneW6YF/g2PwBTOiGH
l5JgfgAKD/gHfu3b/MDzGxSCUwF2gIT8/A7Z1/kBGC0g8L2C4R8ilJTwesW3B/0OSHij+evn384P
EIxheLL9bn5AhiFRSMB7qgzD+6jo+/mBDsLC2sliiEBr22fVenA5HzVQhLZQIDZAm28aMI2WsXjn
fKY2Tu4rjj9mUz8BQdMI0qxei2cm5sN5b2oe5U35fzk4k+5IcS0I/yLOATGJLUPO6fQ81IZTZftJ
SCAxSQJ+/YvsRS+6u8rOBOnq3ogvhNmqy4l3F/9WTJlheukmWRnWn1cyHuVYR6eBcu80LmsRtOpJ
srpqeuhjW7MGB740x5qYk1MQmVYRunMNPTpHZ8l2PuUYwizsyab9gWwe5ANhO8n5ViZSQJ2c+E8N
nRxuisMgpg6b37LCDAmFl2k+fQx3VTTQk+NQHfyaTXujfkQERVS4vvJ9fOkoDIs53exZZJDS1jB5
ndAo5z+ra+pHwyBSriFZK9WwcmPJwef2j+hZV3gx+yth8WRt2haSwqaP4pJYMpfd5D41gSM9ZWGT
rz1H30Xck+hgncaTvKXEmHL1gtelbiC6RVERYdIt0ybaCudBC0RjAh2va45t45dCjF7luuzbY3MH
W2dRFTrE0HnpIVJoYGbfH3JfJ6zaTF+pWG4nk3n5EtK6tIspkSiP4CK9yV7RQ5DiM/Si3koWXfsu
hFPeApOImqZI+9bHOQDhgnc4uEaIdIG6TVBP3TjxRzFnORc6OPoqfSAGf24M1iEPPLxy/IwjBswO
/uBkijlen4SW810BKhOHYWpLeTng6e6Y63WhVtAAhO76ZOtyPM7S9+o37rydx+kfiFK7hriXeAs3
dCb9DJPengd8ahGZ/RotGnIV4vcepnR6X48rhqlhQ3OQoaFbpy6XGf4T5H/01uLgMN0c1brk04rv
LJOJApyB3i1lOwAv6P6KuY4xW5kkb1voQqtMnwdTszxlY1x5gwQpE1y8Nvk2EaumwIfSPxgJhIPi
nLT8tIQhOkosZctsepr6H5japY7s3Z2J32lqeKVSf0UfCVPwftpPvU8LCcdbSrQ5ca26HKqHKxtr
DeagcS9JHO0wtz8l0eLnpCY46ae8TdIbfDiWJ4an1aT/rrMIDqxN8cEFfzNQrU5xKuGFRMckGFo4
GG0+Tl14Xb27IGO3dyi3+0lRyLrfkwyeA6fngutZ5RFBx66XEI1B+st5LQovcZ+zgpBrWVtN7QCE
QIm/z113X1MpTMIV5l6Nb477Gj6tb942J2B7vWMl6i47ggN5ECnsua1tKj0pVZk+OTamvpB6gsTQ
lelIo0OLN5X3oVc0w5TmnK5J1WR+uXXmTxeCoFi3gECMnv8xFy47l3wG9fCTWh8y/pxGDxii8mYS
l4TjoFTWz0cyxxVvm3cp/L8sk10ee8Gvk3cLwpGl2Cj73+z1WxUIOFZRpg60M0Mp1rXewbn6XAPx
6xt0Fekc5QwYyR5i6P9IUyS2fR58cZKLmKA4DbbI/GSnaYbuNFOyCBgGFd+oL5Oqpyiwu8SKpjJD
vGtkO2JPRnVlg7eN0jIZQnNO+nYfo8HLA4YmpiYcnqeSOelce4Fx/evX6/wpNzQD1VRHEwib6KVZ
aVs0mpU2Nu9GtJ+DdNhVk/eKJg12IjZCsfSkYmq6gohQBU9Sto/FVwhbc0cT+SddBlU0QgBnWN5h
6Yd5QEa/JOmwuyNcxSQwPak4GPEzYOvrIF1yyKmy6El7GMPmO1aPv5pBLhHDUM7xbCsTig8btuuj
qdrRLud6DpY846kobTZ8jFvc5gBJoO8nGAaU/61IBzsfCk7ZOy+8b5H/9U3/GUiYppswj8zS/ZrK
bS8H+7IMmEOX0NpSSOwA5U14j9OTv/S7tRMYuuAqYKOb3zpL+zxhi3ecaLj3G5ASvIUxTdb1K9ug
aLTpheLDXJemIyUT6ZcJISOYfj2BKNwHyw/VcNA1r/8NG6qMyvRQQkN7YF1IK2dhlXuTZwqM4M9k
HediXr+zKA4PZsOLs2bJFxr28KBnIHOpXyx8gNHX12Op7yDXYtBOUn/5F/Ca7/S6/nV+khTbZj1Y
L9nOtjgWBcGslmVh5YnJPq72SfvjXIV1WucpH76DeXj3239NskxFmFizk1BGLHGYmoPopDt9ZZlI
jrEOoFWZLW+IrzDMrs05AHy2t0lvcj2gI47xUkWs1X6RLqmysD+yjPzzglmeJp9ujwq68KMN+ZMO
gneK4/eytk69LPH2arq4PWnkZUoLV6ObRu8YZNt44E7cgiyeLvAlca6IJSuAfJ2GEZbuUoc3w92L
9MU+VJv35fP5Sbd8D7KpL8MNWk3HZVHHfHjY5HjBAAfxM86+aJ3w0m/6ESjSaHZjwI/+OPCi6cMd
LFRzJB3YgSiDXhynXblQjNmw1oc985UqFog3tyWCqtcETzii0ASwleWuH6Z3jRdLezJdNrE+UL+X
TxMcdNfFZz8LojPPJvBOvoBCtn14g212Pl8ZXnnSQdmCPlsv22+68nIR3gvX8mJnvoOAkMLmbMKT
HwuHip9e1ea8QjdJVsk4fm4hzRQa5/ZqcNTYlY3HLZ363Gu2rpCgWiH72hma5XJb0vVPa4Lrgjxu
YcT2MblsuNDEdIVj4jg35N+YbmU/1uSQUO+sh9XPQ9GGRTuyv7E/YWdQ5ReDY8+mrcbRc9Bqu/fW
qMsArLNAAeXnSH5biwJPSHxB8pAXfk1++d90aAs4qkcXRM/Us2+NG66JVhhc+KE28pmELyv/YVhE
W213WAK8WsGWJRn/1UPtoZfDeNknNwE0Z1hg21HeDDcRR+dGkB1mXHvYXPybjb0t2RqCFBU7Nbin
ORyvW4f2r0ElWcfjAhezb63OLRDUZcMyMKPCuelvZeclTzXpvgzFSVuPlQvhQ/hecKVt/ZVl07Vf
/7mMHRzXj9MQwTfgh25xLF+C/rxAPZ3qGP9E1dCJZx2zW93GD12rb00oxkJntuzibY9bbk4bZI8g
Gj+bpr+4zIAh1SAzMBVqHOFwVi9y9LJSLvCwpNy+SawOQDDWxxq6cLnE3ZhrS3m5yZ6/hZirhQZV
M0LZLOdmxX7k6XiaGoeN2vcQogSNi6aN672GjSaMQxUUfC43QBGYxrvKNqtfxB8+CBmxZVhJlwgm
p07mSpC0GmBfqoCASvWdvK2jKze7rrfOn0XurJaHWrKyHxa6R09iQAymUzm2/XQMAv7cES4qDxmE
i2seUwk4eNyA0gEIDnNvKyfwKl3T7vzAgb20txFyQJj2EMoaNDRTBmc5ng7Wupd+W29QdYq6DgrS
qy+0PQ2+QZzlg8HT7TndWTm+GMKmfCKA7MgLXeAFRly8QiXg+GNYqRj25y05OmLfyCx2XWsfoDP8
pa1+JEB/BIQrynY8kDlb9D5u1ENrPk0X2bxJ0BA1Y/3Pi5fPZemuECVrgwHHwyyDTPR8iz1x7DId
VNksz5aqsZzbDhhUSv/Zzu6B+MBrvrvyQm/LBUb9UEba72GxmCOLZQOe6YVJt143IsIy1l5FHFCP
0DPf6DV3oagHGPppVN0p0ra5r5J2Pk8rllXIZGE5C8CZNK8qQYUOY6iEnbxID12Ysy8+Xf7XJ2Q8
dSEuWRJ1ES7RWlAIKr6nxTl2fTnTRV1Z6oGvZvxhU4daOXCtyxwUmemXErVEF/MovngMD8qijz1A
B/6YlhYGQc/TY6rgEBPincMhgAncRv9CNFCTtnnwJoR3qgU3X6tNbd7XD8C1deFWvBh0StfAhlcV
BU8uNk9d4t/Ywm/zRD8yBpwogksDJ/0yUvKlxp00+IU0xd+kDJJZ2jdV1gJiTcVz0217k77OMJIs
kM4gTh8935XGcPTCMZSqISmHzj14Gz8QCoIcmn7eWX2ifngG2lx25jMJzEGm4bnbui/K9OO9yYVK
csKdWYfJxpckGq5U8NvU2qchEjvbR+d5Sx/jEEj7vFshGCadf7vvf+bVOcev5DBryaYvIDde+9A+
BE7u6lA3uRBo9Dh9qIeuzmuaPDZKn4xMd7r1d3NhaFA4i/XLJp6nKj6Bm8cBPBwnBbF9YMEH/Nh3
G6KyecA+/LmiIb8N/nh1Got8hZblmQP12Q2M6knVRQb7dZ2H62TpgcGf3kDULhnGFB/nR7TtE4zf
sQf2KRXV5hwaWH4IIbWRQZ1tvJbtfMG2r1b7JecZilZyqjGBrvSwBF2hp/hCUNzQ+O9tpCEUwtiH
zQ4Fvop6/D9jHpreQO3/VGrO++QlQY32VyDqJC5RbKvFqjIW/QmVENumK2sYHtolgDNLDdAEpkIJ
diOv/aBovLaoE39fC/swdOPRgcBvZroDAJY3nYRVGJ0JW97u/7AlflZorsKaFB31wRhFaEmi072M
JCZ59T31SDaXGwkIuxmvlEXPrKOHyVePEY8+0bnDZ5hhfwL4l3mi5EMymRcaqr1vcVZ57IAKj9Pc
lZTb3f0Mc3dmzOtKyfgNBCyIvvCko/DEWrurR/HMYNhvDSYs+bG5P8KZvG5+QOw6Zwo03Xk0fFt3
gfQAItgcGjxFJ9U+YfrE490cx0VHgsJ0ODWcORD88uQzYV3uwrnwWlkNGoyrRDFL4T0z5C9cXUQ+
+A/PlunwO+Y8D/n/FPjuUcFFmvLEDscZMms4tRDIu2JRSdmS7r/vEA0KkjSG577DAjeVi5YcIObT
QOYXFKhHHaBscLTH1nxC/z5Ekh7uJ3sdbntf3tMgz+DYgAWJe0138XMy9BcZmpLK7ChVcvFZc/Px
jpBKOQwhVmM0V1ooEO/YCBMUnswctLNvAnTsgnMj8qLLGo8o0XWBoMWBMA0GKB7RnA5P04Kt4WXT
UwCdV7WwJO4El4nBaqty6PW5k3KnHT84U8OwAbN+NvJhMsG/zg2FlPRKsdRkg2dBOU5dfcbG3sFD
Pw2dv1/D4QqIoOr9rniLMK5TJ1TRO/m9/fMTr8utkJVr42OGo4rjODGiK6KYHbSJj03r7ylB39DV
BUy9AwGQbNhYUC5QhGCuw2NzQXhusNtkj8UEWsHHOkROAc7Lmnt9CnMhxEiKOgvQgLTQhsf6oLZ/
EUFvIa4siKokQE1q8LjbumDrrtPN/t6sGGYPnY3Rz9R5YE0VtEkZwz6c4IZI+IRMLX8DEDZ2Eaex
dlX6BJoRvSM61TdDjxHenZujak2x5xoJEWl+YbR7JI0+kfnTYvvd97dRt7qD4KbxQ70Yfyuu6AZE
yvf3HR5hr9WRb664q/aAonfRvO+wTIpEi+fQ9SeOMv4lO1PV22cdx7/EB1/v08emSf7UoHVW25Qa
p0Mfg7zBopHxiaT9xXfJMRHuYYLq1AymimyNXhQNi8K+xRIwcjyuJH0cnL8nKSjJecs5nOzJ2Ldp
Ds9ymD+dRkmEvtORC2cj1hls+0fEYwLkaFKoKIi5YHdgi8kavTOqXZ0V2bPAAGtm7JMAZweeLpZr
5U910c3+fqDJLhpRttpvQ1TJsuxq4OogonQAcfLfB0uwFsEGnUyoL55dCrBTED/gfcXgJkV1XxD3
etvVya7Da/UZGk6IXVFPD6N8WWZ6vvM8Tdi932vBisGXjMMVgaIrua9yKECkA+Pk5OtdCEooy4nG
6ZaAeUlQTnp7uO9F2KO56bF7Alus4MbxLl2j9/cyeq9nDd7rRNntfggYxK6aaTjWI14omlmv2wuU
sfvXJNC2HDcFmItS+K/3Gt6kMzIIeF6thCglkSiD2OZ4oYB8Me8aY5HgmwzzcFy3uIxMVEGt3N23
y8TUYxvZAyozpfhX/BDZo2K3BgAICiJPXhMJUXHzKoQMjtr6O4edlBj1vorod1nkv1llZ3/iz2zY
IK0pBjhhaUqGjjBCd+skIJb7yUgbIAeq3ncBYF6XxgCy4YD5bAe6E38FSJYcr6tAWcNTCz0wgfNb
Y8arTtHrdzFaDnRY9QyiDe+xnskHnaMz5PpdU4/HZg72ESdF0nk5Q4t714D8EcMItE9JPLT7Hp5Z
fGIZ9gmqsWzVvgF88t/vy6KKsuyAhbvzgVfgAb7+dzrBx06a4MPx6JlYfx/QpvLS+HRvY4bBPNSj
umNa71ovf8naV4k7r52+3KuxXO2OJOrdRfymefS7ent2p3qiDX2FJyJUmXjLyWZe1qSZcr7Nd7Ts
ThaeJV12QzO8IJ1/uW+nulbAD9k/Z89SR31BWvF8P66bZCs0+6Mneh31Bl7NocLgSQXeVxeDlwOX
tE7YhfVySsgDGQA4m4b90Jn+UgCp7r92NTwRGf+5f/m6V2Xko8xTKOCZxhDhFaFFlRr3r1ma7U1z
f4vmv4RSTZJXmjlUK6CxYFAvEaEFwdvrnH+r0+6LYNqSv7WZDrUzla9qRDj6d5nGICvjKvKjsxnQ
mKGrmCayB7f9PtXIJmAsnfQOGOM1ztoHDFpNjcON6hMMxheyTP9Yym8OVMHkzBlxGIQ2sAEB+ZeU
4n+A2M8CeLU8KFmiHv9bUiwpAfHvPUdyax8YS3+cOQ6u/4Oi+Ige6YUNwbdmoL1+5k2cBqYvkZde
GzT64D0eHeChSILiDKtNfs4SUbrEkg9AyQ5miT000H1wokyHgcFfxPdZrTlOXpbDOnjtJvXVtDjO
2uDDJMkjCt81YihZOPbr1jysC/lt6ui13vyb+GflXGHqvA4bul8iKkdPzSB2xkOviXPSWi+ulKcf
kQJiSLBR6N/YjhTN14LRqs0OS8+qoMfkoJREaVR7M5sHDeoOpNihbfvvNgsUzMr2OWbjTaklOU9b
iOweOBeJck9GBBU7jT694fYwZ31pPXMD0yjq6Om/czzGsOehAHhR+hIZ9JmDv8/QEgYEOYm2BZGi
E7TH7B4bndpv3NGyDzaHkyFQFo+RXhVeBa/17+zYqUlh+Ur00Om1E18bNP4edEekERh19BBDQBAe
m1ConyPn4cdDcG7rfErYoZ7U+7261uFcuSX9QZTs7BzSafh402Z3elDf04DVofhwCv2mIpHFKW3A
uwPk3w3xPVNL4B9ztq/zYR2ObA5PlCWXCdNKl9w7dODwSt7HEaSPhuHYpNu+DpNHf3U72bXf/ox4
zGovRGggLjgnsTDvTdUSxH8SOaUw8L29x1PEfoafTdcI2kJP0Cwu1rp+tE067TzVPfdzMBVKaAJ4
LHtCcfRg1OjPCGDOOvHj2twCjerZNss7XDAw8Inbh7NM0MOym4GykC9EV+g13/0Yn3ZZlyLL7P/+
+0GrhwlttPuBALUhUz9U7dKeN4Og7eLDwnH1gsRq9CZGjOo6BdAJ/AuBuZ3DQZVQs+62mCB/0np7
f/FvLpbnehj3Oq3gHlRhKG4Q6C6dU6UW82cm6qsK5gPJpNl3i3ddccbMiPzuSbsAzNFvYPO8Mui6
pkwUDISNoBy5t9Xi1PX6pC62YYQu3q840hBXixaTzxGeI5FDGbYg/wZCEDNojzo5WXIXEjCp1YPe
JdOxRr/YLbQYfvBsyik8dhA/5+6OtQ7Hgft7tqi9Z8ynROjw3lAqJAxcv/2PEozISNOxfbtsmI+7
UcNLDLZqGDqEQmuqEDvAnM4X+YVP8g8PmgTbDl1bWm36uwtJ0W8ImI049C/cBHgeUa13qcD5TlL/
1dU2PsyN2bXz+uUJpH+I48fGQUg0aMTqRSxH2U3vfFjMzUBe6rr6jIB3AmjMniwda2jiGToYEe/N
4n8tGZJKWsoOyRKU+3AMjiNIpCZcj34yJ8WMSb8DwxolcznwrCmVWewlSsHiQm+22zgdEJNscjVT
TCYg7Y/4oiHkkCuyr+BPEA8oeF0fgmhGjC/bLmKlye0ebvQQmSrikYFwa7sDb/S0t1l9RBQKILa0
S7WBU7He1u1ngJPF4sX/W3u3nvpskWDm6utK4bt0giJUO58EpOEqGznPvVT9ArXB0G2gtcdR/6fv
9Udnm0/BHYpttkESQ7S1aU0CZhmeHNTetxR/scOy2sRUEjVD6Clmr8EsSP4s9msUwZGDdgQJN1cI
hDRFnODUUYglc3/KoVGSIvYIAovsfV2GT5ds6DrTIwKrS0695METCHkmXqahySCpM9oiYcODGDfM
iZgIwgzeLyLvE0xVpFXw8xdCfjfhPdGEZ4U/+z+dCJ+negaLY9hjD5OiRZpwB9BP5IqEoKZ66FIU
adqEtbRs/d4W92a1p2/Sh5fLItAwqP7osSHxTZPDsR8i4czwTSnmckGafw01smxXMsGYvimQstAs
zvX0OwWzLUCJ2ioh0LFGNs2Vvw5D7loEXQhXc9FTai6Adjvz2Gt/OiKx3Reetz7g4tcyIYyUU836
CmkrRGRkdxym7DFsp71qEWlFFamR6QA9bqG+lL4yt3rTlZBec0y37LVv49dsVMOOIyZTdBzMQG+G
B3pPg07D9EdJshahwMB6kb3Xg7ESr1I2uO5gRl/WCtlji8qkCGfN91CmgBkg94ogK4zzeDz2Gbop
fJXcjewWcJB969SfAMJtpZmXP2uzwRwDbWNpWFiLchYk9qEZx+AmFZKVDTJSIXtuvAhHnShDk/24
dN2QtaaPybLsdb89rWbkFcRRUGOtureniBS0NdRCRV+YawCqwo4rPR4/L1afe9/PtwHAr6txTKG5
FYUiyZ9tHgvOnhJIjIdVMshVITaCC6Cx3D+9SXq0c8ieLeiEClxVIO/2bVJkjTpMU/303x9CqAE5
zfhIsTWSQGNoxpBaQNd7DGYD+drfEJoO2U+2GUjK9/FLjSfX6MdsoBocQHyXXstlBpAnBagvgnjD
sUV+wia+9zTyuVJt+DH/6YFX5QliKeVok2eQYAPyFN5vsIzDJZ099KcQS7Lgj3XLmONGCszYZjsF
2/32g5TdYBj6JQe2bzxpsL10e+be/A/Y8H4x9W8ieLkO4bg3IRCx1YXHiIL49AzwzfDIOqQa/DS+
6lUe7kmA0mfJc0L0e9wgJzUjtEs6ZHuyyCJXLn84RVSUDRMMuwhN2IpK10j7PgY4ncd2/CckXjwy
zm0xCsgH/mifHHdTGY0BTvOFln2Sb0t0TmvTQXlnjy6sWYnsAAQDvNoIgdqKSfK3nqNd3/UnMnXX
ZoZ+juwObFVozOBuOP1JWXaFR77mW6QfWydXXBaw/muQ5SjMMoHne0lwLcYT8j8YtRYoKMJA14hf
2mlCinaLX8UEqpdDvYu+aSRe004/BFt/Cz10MUmKQRC4TB7J7I3FtKI+NMyIeV9kGuK9hrLcp9Hv
RuvXYMumfOAGXYCkgAqEK7RBHqx9SwCB7NYsnQsG2hYaifyNVa8fDMM3N1vo5/YeG7SQd2O/GxHK
ih3kRDyaCZlohH7Z+ghV8RE3CNzaXnx4FJavfw+l3x/PVr/UPlyj2f+kUY8Ev8223RqM+ymMdljP
yPaIJqc6myqXdtNucLWCWAUlItpD/utxNYDGlQEQV7jq8WIVL227nu9+geg/BEOHtEic62Ms/2bD
/AGvMq/FDSHYuoqSbYPAr0E7DB0MPOZBg7PJieJIQOqzzpu5G17iZCQ4QM4klRX+nVXzivjnCKs0
4wT9F646KWsoYwhmclpx6r64tXtACxvynBvBORvpAzouvyAJgNVsaFneIAikBNdH5eoIfM7yjQTl
Wq3MtAXuBflKZJvmLG7OMRF+tWVQ/9oHFUBjRg/sHTqZ7lvaHeDqjFdYGeAoAUjufDLtUUEefFJ/
JzVOL2q308J5AHFqCM7QrtHbEAyr2Z0f6OPfCZCEi5BfVj5cfG84M+Ej0teKucKlM3f0a+4RvcdM
LNR0GIWeygWHVgFL7m1h9NHAcIJJgrFJTNDuLUIk8wI7xX8X3Wb2/ZTACjVPLews/MD5g3vRp04A
8taEmJL1kSq6fpQXQ5Y33KcJDh5SYJgNaSEbiPhsJE/Rasdyi2dejdvwByukyzdIoKe15YiyBDhg
0ww8OdF93tBUY6yCBgdvkJZI9JcKJvJZUIFrHtRwmQZ6gLuEU8DUskhTNHl2ap9WUM55qxQr0hlK
cOzS+ti6J5RVXGhiRqSbWVLFI24fQDL1GknvaY7P4bj9pUH6o2Mx584XlYhGvk8H8pFmxjutEe6T
wGUr98TOaYCt5m/2fw1CT0fqf7EgQ9LDrW/Qc/1yNLA2Y/WG370Vxo7/a5InijjPLpQrwoIrlksr
9JuKWH+KSPziNrNWPqr9NNSvWwDRu9wW0EBhdglx4UUpMwY/l3sQCUFaIDWEeKydj/jsfYkARVgQ
V1egK44aXA3O3iOAuQj25L6N5Z2Z2X4TCb+y5ZwXs71fttP/iMQ/4vqOX7cuGIwnDssx26CXoXKG
qR5wjwnO3/AUb9EZ/K7GBQjd+xOVxs+p4vCf9XaEcyavuGBleVxi/cC7lp7lZhgKKE9PpuVRgWxg
ehJt84PJHbcMpM3fcYnQTScIKwQAhZRP/8y4l6JUlE7I98tXOYrXcTOfrVCnLIRcRTCIq/ZaZ1CN
sm0mlfZahBxi8jFLoQ8tktoT4hBIoiMhUGPa7EKk6jYDzbvjb4ZHu3RQu83GUz727/EaPiiWfqnf
5AZmUWMoij49D/f1QVAbo3UqBApqvil+VR5Y+zDFRQWBAj8TLMtjvE0euJPwj9XZT6Nwu0aIaIX9
a5dTX4sKZesZ/X9pwBE79CMEDt/KMRgPDJNKpHdCsc8kRrcSCYnzxM+jZT4ivAaCapX7LkHFUa36
qR9YS37TuH11Fo7FgKkCZCUbS88JZIV5OhUwv96W+ZYgRWyyD94YyJfbhW4EZHHMy2gwAGiAQoV4
VBGCOf3y3beYDqNJ7KY5Qn7K/kfoD0FOKMHlHJD8BzMnMB4QsscjAPBSJeN0ZPWGSLKMb019abrY
z92A6BiifyA+evWspd4ecAcGwtEnnt6lj6DeQVtHyB32VeTq/polUM0beg01nBPc/VTEejxOawik
Gp14FowwPfAC+9pcQ47Qbjt1+7Z5wn0FYAAj1O3Y5zcFi0kq3Dakka0GqFUDH8eoPuvHFFspuIZw
Q2cyfQcpJFi0GAUcxpc1+2pmaK64lAMDIRWHep3+KpAnGmrsRW9QhPwWlwiYEO1k6H2o/3N3Jtt1
I1mW/ZccJ2KZwdBOX9+yp0hqgkVKFAx93359bqgyM9wlL/dV0xqEltzDJb7GYHbt3nP2KdXPj4wV
7DvrvOBWqrNuXdK620k3f6jpP6/zenpneHy0NcPlpJjQpcXtsfHNs2kdY5+Lfyj2oxC3wrcefA9D
Wdo4JrPStD8xAwdjEnEshKMa1m6JDRDPSwPcCYdGVT9RHwyr0ege/cSXGzecbnCHC16lmM/dxOfY
BBGynB81H8M6QvCyS8oIleVQbPwOMRI+xqe6sLeTYI2m82KBP/8nXIxgSruM2j9L9p1gMu3NaAiF
YNDk9tGXxsIn3zN8k5l5nIrp1k9yd9V8chtH8ZK0G6MZC65Vr6WD/CmT+3oaypvSk/Va4oR2JusE
5uAb+oRbN8/FahycdDdEFN9pqN4T07nLtTffONVRtsUOpsMM12napX7x6fdy3EaD/2SC18GUQsEl
OtpOccxdcMiKzxCpGR7V6k3HcvkWzIoF72N7tGi46UGojVcKC5FNr1b1vPba6DmHgHSgIbq44tMv
To7mCNHZJp1H7uQ+hXFRMS1kSH5r00Hdean/PezGTw+9yyHqJzhgclMuY5gKTs+57d5FrF67yrhH
R5HtvNK+icvqMATRSmHyncO3tLduKje/S7DXpJXaVTpfhVHHnJSmwFwTMXXHOsjoak7WfvSnL6FE
WdOJ/s7v5Ksc0/I4MlYz88oBlLayi+baze3VdMTL5If4Wzba/sjNkCUVXWIVfk7j7eJ35y64NrRO
VkYSe5jv1pHD9KGQXNVCNR58OncxD5FRhicNKijM0af5Oa8NQhUSXvQVU7iNDH0YhboxSuuRRXfV
y9UQIdFd+LkwROZ5I+vwXJiPIaC3RiORKsJrl3xrGFxYqXUe0vkH86wvy0lMTY9mgc82pqrzbGwg
Yi/eDGQrpqMPcSVRfzmTxHMbbDhAaGEEj/EUBcwH8aqFiAJiVSPnaQ/4U+7Teh+N8TNKNhymLKTA
R2hCz834jAx5zpsuWqcZs+sFz1b7CfwXmnwJOtuxKA+DKe9jZaqV1xQukzrvtm+yFBbQ8NS52lg5
pYce2Euj29krNzVzQ2SS6auJqniMe7lr0aRtAu766WEaeT7qJLBuM3yCglWI10ujNl531lcK9E9z
iHZ+Pcrbmj3V7Ziqtsn4dVYDzCqld6DlELsN1svQLX+QFmjUyx9cX7utqqfHsWzWXKxe2uLeqynw
bfY1G/RDJf0X5MctNk/wZb1k6t1MXoJlWh9rBmtVss2MZjMEziExXuxMPIsGLSMy08e2YlAUf4PB
lkFZUAFXiVR3V32RWUDTRNM1Qdfhgp1n9+eSikjQ4YqWgfbo201uerzfBjqMep6SCJ1TatirII8N
8FYOjvbMw6ZKCa9siDkTahzXeYg7aBJ1M4cby+Ir6KxhhBOxDEm94XYsngtb4mtc+gN+Y63MttOr
sayjDfOLJyMvUqAiPChJkC7CGBT3SXA1SzpIbfQ9yZwzAt6XPOwZHBWT3g5me48ld8slxeMttoc8
WIA5x7EebhHBcWTM0CJGRVM4m216mU/8+GI1WMWDMrOjLXlxfArmNrBQD5XdUowv7yUTaNIS10q3
ZUq7RtHvRwnr8ARoGydw+FrLeFP4Am1tGvV7uvusjwb7/bay+lcn80+OIS66RXZse8nzqIobR7NM
g87YBoZxG8b1l9I0ps3Usk3Cbvpq9crhKDPeadf33HfYLSZ1TVFO4Npla/TDU+KzKjrnq92y2SUg
3rjBFW/awdeJ031d1+oIL+cbfDncWCrcKezD6yQb5NZSdPDm2DxKgcJ2cod2y7dpmjCKKjnfN42O
MNQatzXEqaZjfu+XE7NnlwoGEg5ysvzTMxHoTM4e4TAlbXJwSo4j5I72Joz8cyasY86UUnMdb/BX
NniLa3ZtLOqJdcAapVBZMadYFtbUv8uOerXU4k516r3psTkVLkXi8nOWL9EsE4FygudSaP2FZWmX
xdeYPvudNnfJGCaHcXLevGIEhTNenDBcipHwWwgIDYX/ez5WT6UFIJNnDxnmd3909Cquhq/JjLIm
/AiBWVaaVkk3fcNEM61G+557+EVYFVN+0AwFq7BU8m75S7lb7lJT3Sx78YQkP3AxTKhiRHqDn6QN
n9uxPtgyjHBuPvY9HjphfPqYOjbUkWh0G0ouVm8/yHQ9eg09uuqEtS/tZnylwQYpA0TAHBe240wX
xZ8tlsX9H3+I2vuTQeiPhqs/+q/+P3V6fftjQOH/AJEXv9aSHvR/N3n9Car7b7Lsz8ih9598WHvJ
wvEwZGHG8nz5v3hY+1+eYzvm4u4SwpL2khrwP/Yu/ozjSP57iUTKxhf2bzys+y+UDFDM1GLH4s/b
/y/2LpOf/mdzlzAdT1qkTTguP0ct8Ng/wGFnN8hK1dL1Bj2DaT819a53kFqBa8DiORMsSfO0YY1N
5XX2u3kfp561muEGACkURzYDNK5mw1mVOleAddHBkjFngiGxN/iYC37+oxtBgurq4Xsyh83tXFmI
EgeaAsasjn/48P/Kr0YSw69vCK4yJ4z9EzRvLf//H96QO2C/NMJF2Vq678ZsBWd/+QVA28bzu1dG
yD1GNDfBZ8ZB57dBfwnCYrhwJaFD5cY9so7oELX+JW7C/kkUlK5B1VxajfR5SsFklRKBKrJkjPmF
9i4qrD20g8K7VN+y8lBph8PcCYdrFrEvIDve6z6fydv43zX2F2/T/f1tKlx5SsDLlwAl3V9MeQUs
YauvC+465WDj3K6MejsW2fe66eN9FNGTT61kTTfeODNctvZ2NYEg8jl9u8Ctb9s+vag8G6/tqA+y
9KebyBL6kVbdJbbnW8Tu8tAtl3CmQzSDS4dDVo95dkzpxJ0pcSGgVfWx8wIDyb3QH6W9z7ERoRW5
7TPboFQO7LM/1ViQC/FZ9qF8a2MHa1nZ53Dkwo3t5PlNg+cHyXo/+AWSOQMuqKtGTAptf27QQJVD
neCey39KSJzzGMAJs9MQq3/vODuojXL38x9Huh/c9RBlk8zjnb0hsxizdWyQpXFMlPMCPAi7iNkG
6sjjeGPQtl8bbYqxfrKSi530//1LJJv9339RS5jVL+tRmQ7ODnI+lyhG9csX1VpN2ZQOg7JRLZQy
xRwiLVN+fNSn8N0Ookvp/Gexea0dN8VnFM9nYVgtQI9YHWAJvGeTAKZjFsVNNXXhzusn8SCCSl37
xrkaMf1yb1kDkWH4a1BAEdiJLtqCuylWXtRA/kzUvHM5Ajf/8NZ+M4YKxbq2TIIObYI3zF8etXIo
BwwpmAdSQYXNZKCsVqOT3QyRG+x1JW0qrNrdj5bL3d0LJm8TZhREUivnZDRIosoymNeWFVX+Fnv8
hrFWtnc88zWbdHAjBltdRrNJL74xkYbyd4/P755WhOmm9BxT8NU43uKs/eMu0YsiraqJ2Um5EM2q
0Tn2VpzCoSwUEAwINTRvVwSc0VKeyvBsjyH3XFwnf/8y2Kt/WxwE1NlgSi0h8QD/svs2Ixy7TsRc
M+oKF0TaeytrQvstBwbljLMv8EQzaj9+N4m8wotX0pcpKbw899G377XR+yeqPPoky+9GWwf/53dg
Q7qN7B1vhaiixiEWVRscPRVCCUwCGUm9//RW/mIxuJbjCLjlDqYjtbzVP+y7TQ4qyixlsu4MwKHt
mPTnlqFkGsnTz3/olof65+/moqgPddFMMA1YI//+ZZ7ZM6Z4GTBAw9r9PCswqGyNoT7nSONgBST/
sI/+1ULgiefck7x637d/WQhl1yoPnnfGPJSGIQqQVWbLZNPHY0LzU4oNSOHvWS39YxYY1t6xuJcm
/3BmyWUP+JPDmgLB9dHoLHGulvXrZj7OAki5qlDnloG9mykVqfQlo2bHXrHPC1gfJryZyFwkCLgt
NHbCv1+J8vdtitSBJcTIAxAvrN8eiCnKunEBq4PptM9atgwvoQ5dIxyuzBOCMwyCDydWyX7yjfBM
ZxNA1HCPhFhBLy8fx1yPV8dGLFqF/VkMBROqzO+S6z+8zt8/Kqj4Cte761D6OO6yDP+wzHLV0Fos
x3StEVhspKHcay3NmbnZska66oIK099YbWdddPZYF1Kf/v4V/Pwk/vxlsU740bZtQfz3ft3QXUMm
OeIQWKX1QVoh9GJdrrUlviRpUr05cW7ScQcvXXTN8+Roc+tMhnm07W5leJm8uADMd4kHTzvIfXFp
PfzFFiTLrQjGYuuzy65mm75y3DoPoqnhhrm+dTTtpt3Z9s4pwTm5Pf77YCrH7c8DPesnl4lW8WIm
1rwSXOZuzNpFMDviqP+5DY8OyLe//xjM378Il+LDE6akM7HEXv35iwBrExZtgIPUi0+6chlgCfBv
4C1dAaO2vfo0qY92l55AYDbECYgnADvqWcrpPKd1enIZytBXCPsdh0B4FUiikmh0j22binUUaf8f
DmIq5l+eMZesXU5hQbHrWr++3nkSFkq29L8LprYSEVw+M7zUira2F/uvA4IWSLLFDbbUH3//YZHo
8fvP5kcCv+K8hOPx58/KySBv40VHBBV1/l7FA+KRWRkhkpoue+Il8zAJYgf+/qfKv3jLksLD8aVk
oQr7l6+oDeRIakS4/FhDrelSd7G3C0u4gqMPT6dwanGp8wy30uRv006BzEULe0bNvvJq4KYqa2Dd
2dG8GRt4d9xHHptzj1/tH05j8/ezw5U80ha3CU5jy/7l7GjzJmzHks9Hg+H7gM8JDhKxpdk5z7Gi
PVrY8JbHrLmPjbZbD4oRfm30+66v6OoKetNrM8Ohk0bzR+lUyXXsiB3oksaA0BS0j2Ie59Wo03/4
fP/iWwXPaJn07Uli/G0rqiQSvjxAwqQyke7CCMA1CKJr04Lrrc1MH+Z08P6p5vqtYnAE1b5PzcV2
bfLbPy+lzo3nGKYfOGVIqutEvnVMWAASjve+BuDoue46cwtJE9Rbw9VKiCjITgGeVVwPhEnkXnrX
ivgRCugHzEuM2S1uwyx4VWhGVm2Ff51mXh1jO4Vb9zP34B+eQ4dF/+vj4JhS+Iqi0V7C8txfHoeY
r6dFjQWQ0KJuJEvivh6R4XiRsevmmPPe0wiDtd6nKjKvPTj7yQIUCN9yDJtNOFfmBsOCUFm+tRbH
mgNyB3OpH2573IKbagouGnj0Wsts3pGjeFe2KkaU5VUb2rn5jqnX/TxzjbV7HH6F9FEPhsde5umu
sYxPGyVqLtFeO6h25gK2tN8+5KbtPTQWHXGAK3gJAdbnxwLvWyLxvjYB/khCCtqtCRxwPSMQMbJt
lc/tubOhKjjo1fccHCt05je0S5uz7F577B/bvrDMbdT73gaBoFpXzNaYQsy0VqGXonnOa8uk7aM/
G1zMRYO6FSwsd67QrbYtdCxnoCpx4/yWgbfV+LDvfOM8lMYlr569oGke77nKldtiKPMtT327Hhr8
IR7GKzHO2VEtCRgeN/MNhLoQSC8qSMG4GzX4SQTJQWNL2TCzok08OK9AZI0tkz57FbtbfAv5MeXH
1kk4nq1Z3o2GVT7m6/Q6INe8d4PYXYcKqJZhNi9K9EBWJqeBRGLswNvtkHvdFbELw1wWxQpOA8B9
y8DTIstTX2TjOu7uGwclEMRl5Bt10O0DpkHIz0S3ZXSH8L6EKSn9jFsjYAHDH1/ibPoY9dhD4e0A
CebxwFfLLuu+10iq6zE1t2MCF2lC8ODpnHH+aKtdc5r9pDpjcLwZU8R6YT+uHFgoNNMKczvlxrdk
GC9BW4xkmaTT1Svkuq6mjyY3o40hhzU4aBdFYUxHVaNUSOdVmyXRpouNct0SMAquAUrdjD8ZB8xo
BvrYjNFt5wlAXAmVOTUhzRbKmlVTNx76teNcC2QtFYSHWetzFCU4tOtXElNGXGn+984hDGMsgbuo
rEz2rP9ug9axXHckF5Bvg27BW2lfffqp95ARSoMfDY/HGWYaHetkui/qXuL/5y9oF/p4axcrVDsf
urRX9hgMp5mIGnvKN5GZpBB8cS5g3MQCnFovFaiHVd0FgFTpxJusveNg2zSHNyMkaAR6drMDc462
V9nLZbU52KBiQgtxvwaxv0Em+S2M+ex9nmSsTmkPgd7Bvix81HN82oC2aIfin9paHX8NUkx/PY0G
mPYx/5ZN1cEPY1yGzBX3dtedSpOn3OResjPmBANy2qOdbuloV3kDkLJOEAa32XCIuvuhjs5Ns8Rj
TDLbdlu70eahatp9BXlwX7rJY5fNkLZ0pjbpMTNpUxlJCc52zBC+QuGeTA8R/ugAaS4Zj6Zaod4a
fPQRIFKBeTLkl8P3DEHuCjILwp2t5PIPlQQVc8JKG7EepF3grVynWOQqdnZis8d+CZBsgVxYuGjA
4dS9sa0dCaPZF48qFzYFiiEReeN/yDRTPSMbnrT1LWh9FJfOd3qFWHk98YTrwlintqdXSZY4UCwD
puTY5PqUbyYo6seEDWYPG0McvflNyHFxH+cfzgIYL6HV2L41bjLUCfGiDvCsJthSbD7pfNJnJH2A
IqRgjcpkG0xHQqGCS2xUO59WDuIkBTSX6e/ahLe6jSwkoJkImHfJ9rtPB6LMIAwDk4Fel0MlTk5d
lD6ZxRFZ/FumgmGV9y6odryKoAiQuxjIGzEF6MhKmTi6zRbYUrWJauQUrZV+CZJ2FetSvdaK3xgs
3Iw5OYlriEiL9lu77BQFj+cctsdkRLljjEOyoQqxt9FUvk8lYp+oHHDEt4xBmi7b6WH+qvUPhGuL
XTCa1lUDwIHEkOhuaow72NTeqhIAUSqfqZU7GrDnqgMSHOsOVka1jlMOENMX06XWJkIN/B1c7sdV
a8cd50L0AAvoEuSejwbCfm3jyb3l+2UfnMfNqGlLunbyKoZckh/xlraNc1+SWEXsBZItA98nwFi1
gqLEfKsXL7NJXpUpIcJY/QwNw0BZnj4Yjg72sabfMhvJo2jREnsi/ZpF+bTzaGdW+lY/UY1+Zq7X
3I8Ye9ugPjR2JHduX8EA7yDbF/XMckpxAoQZZq8ir+uVpAfEjQJXc1rAqHVmXHbhaGUMxyF4NFb6
0tv3yh8xj4lswwz3CP+7OdZAm/uuhCrv65FRHFMLpiCPI7yCtVsR+hGj7ttmXfhNKyKnjD7rkPx/
tY0c82QDGRmJe4dtlsE64IPCRpEUQ+/Lby0nQWHSpd8tv1T39PdoKhoOMLHovVyWRtUhGJY5+JdO
2G86JC9HmRGGne7SgcfaKTu84ag8Ahpbla0Vru0hfNWyjhmjKHAcGKlsK79mzmBffNd757piYzdP
6k01Dqe0bnBv2OKGbSp7aAZsHSavqy7zNYCcS5kZLxqxJJftY0lPnP8MmRbI7TbxrQP0hwMT0Hld
W8O6TQYD3tborMqImrforUNelhGux+IqUzvbOagfsFw6l6QLir2s6aHOhbtXIWicGlSkT702KqwZ
WeQqRL3xSztVBhYB/j17xbvEVmlKHB6aKAJtgx+q8/ccudyxLQDUpNWCnETdXLabOC+3CervLQTP
msm19LbWHJHagNYesk9zG2JOZZlP5t6qEHxbjvkN8fKMotHHgD257sGkVcyDbD6T4cMon0fpEqWk
LrnLGhWTiZS3eDeNH2nbe+usQSuSTr3aDkzoNmOdNvR+vQcK1OssA87VFvHr4pTwl1eZdnZ2b0DH
UupSRqZ648RLt3lPQFhc9ZvBZW5rOVxiKAUhmOPM63L+LJ2+bakGHNrgNLl9uOenAeDuR90Xjzm3
mZXwOjTxHfZR9qxwG56KMn3NlXz8GfFCvlIY7ihHmIMe6h5gjhl/RpZ5sFPjPWyeR2HDlVCHqQSQ
yixdbjL8fVkaemubXXtl2phcg02rgYOhW0QRRZt4q0O2eZGcHWGKNZFObHfj2g7d4EEKkniIKpiQ
Gh+qkRVMiJC+M6vkKY9Z/wg3e/BQw6JVR9dNTeLrpFh30pwOZm2hApfht1YhN1FxdoAyBaObUeXk
BRfqNBzpmdo6TXlV4fDW152kt5Qew7rqNn1BbVrb4Xrs+U6bdtiJyKHuhE5XzS+dNR0GtDorObY/
Omv+8GONnodq0x4U8TaAeZNkQQQl2xGbN8cY03813IFdsy5GCfi+dG/9CjeMPejHuhMHr0xxg4kA
gzMWXKPy1Qu3xCcTe3fSYScsFSkCk3D2w7yN3fQt81EaZrnKV0jWrmo095lwu6vbBG/28kikpiSx
Zc73eLxR2NukOCVme9d3WYhZ1XnISb56SLzi2VpICzl1h2mKuyFeNKA28L/aA1pTztRJq6qm0B7K
6MAma2yLRE0PZI/0uykCOjEVd5nX+McYZ8UGUElwAt2Be0PvY6k22aTaR4MgvSYyGmhrNmI6K/a3
KjbekgRnUyEPgHkEVeacXpzaCUDHs8vRhVzHIvvRcV8fU3T3XCALXCDQKFDqIPzmCl08Snx2RVvu
6juavhC7IyPcTrLdDfxvFDWmNWN+GizrY5TGrYphXMka2HJ3DFTl4SABCWuzzcum/RFWa0fEnw27
tWhu8sTmWkM9aHbWntQ+hATiksjhwK3kzvKQ91ZPdkwYiwMpN22iPTkUK7x85yGTX+mJLRXaOzAk
uClfVO/eTwm1T58fTZN2DvJgKnhlPEyRvirEvp4gumZySiylcr4pbdPf+3kPnCnB/Jg791Q60X1F
XdWJXJ5wtrxwKUlA0uwMrlJouYmkgYN96pU/n/tMIhUDRuP4yVLQF/tBN1/ruCJHqcOLniBfpxX+
NNin1E7xkqVOtlFNbDw1OeDIxmZVBZ6J6GQGiswrLYo5PPo8072pN0OHgMCzA15vULzAiUGaZj5o
U15yTCV5hJvZlCvydNYFRhxdqPuikeEm8bxkbRHGcsil3HR07Dij3xi2orTolnQFWz8P/cZ0ohKh
fRlsusol4s/6RBb5IcSIX0oESEJiNa4LAzSGn1+5+aCyq/xqwaDeZza6LRH129nyIOPkZFcEzzwZ
0HYd8RYBp7GAIySm+WrxyWZUYhppzzoJ4mcoyDeD0UZbEd01lP70v4uDzq1h70zrMHzhbjnV1dcO
hXlEKmDbwgLvahJGWqs6kU+InAedCVYyRNbR/CX1rRdMTteqdM1VjhyRjdSGlqdObl1JMsBcxF+W
RDHCBbiErZAJ7sS5bBpOy9sogr8Dd1nT3Izq/VwB760XqHhmLqqrVJwMiIakF0q6FcaXhkkMkLy5
Do9dL54CNN6FHHwsUxm4ThP4BcLEjVHMXybT71deFuO08B9Kle0nCW7B0+Ul43Z34szdWWaDVzlP
uKEbWHdzij4Hc7Po8ef7ZfpeNcabnFHhZq31GRuQxxRrh30uKKyXxNffXIPPlfP6ZnIrCt8Od9oY
cvVY1FFG4hOYgui1Mww6oH4E9+LRdM3mwBX8USVEpWUZyVoamFGn+GrcMBrXwO/LNcz8bZg14ghq
/GFq2veov3J0Oz3iVisIwmNZjF/NWNIGihFt6sKHZGYAl8qJkNBfieip0CLia+9VgBE9aRFPNfWR
OMyHKjO5xlHqlwdSaL0tt04+vGQ4uOE50A1DuXAhzrV4IV0poTVGD15CQyk03ceJmfLBiZg+TC5x
q1UTgeBmk8lQdGHTGPWLtajbM6wLu6UVQxAnGRl2OoPewEpeTYmxYdcU3JTsmb+fhB5ST6Y4yzaa
xEVSpvr7xDEBfySJC54eNIU28V6Amk5WxCIA+s4DtqJg6Zkb/R0cAW1reMdZNJ8DXLPw6FWP1LDp
t9B0oY/6HowUsz82sL8N2svMi6Ov8E0+g5pqyQrEbTdYLFP9Uo+4H6n4l/AmfvGBEG7s1P0skmpr
PMx0dfdlgOiwoqvReWiWAbUOKwd5INZlMGwDpoIx7bAD9CddON2+agtIPd0msaeCUkmmZwHPBtoB
y8jIUYISLxjAAyx+pLIeT9pxNiHIvxVOXHc7auvNipkCz3DRqzT4UtGCRwbISTMkmBl0eiX2DqgE
cs0NNdyhFfjduj7tdl7euidEyTs3G/yj6oZr0pF4Mah1XMYOtwgEk6ozHQJUmzsLg2douHJHLCZG
bMN8iRL0lUYJqKobDBIAv3s1st4KsgBBOmA4rB5lcp2RmmG4+sJI8dUYa38jrKjceHb44FWW90Ta
5yawGapl9cdks7ci6IrXQUwmRtPkGx+d+KEYkRF2NXjzxDhWSw8pb4erzpATG3gNUazCSKoRSMU9
5kHQJ5bx0ORiU7Gzn9IBgDxeDCBH9Xc/pNnXucFXhea6T03svqnzPW/QLAw5b6uLw/sqDr+koxeR
hLVsZiMHVeYmYtuM3Vcj6NiI5HFypv08GmwDwRcQCdeuSPdI2s/Msj6oaUK8MMmXMq/ObZby7UDl
M5R+8SSTSW1Xl+ErA2WuvzbxUbgAtjhWcBs5WK7TqjTXI5uU6xf5BkHlMfbKD3oGx7DN6aO42bhB
Z8IhahBCVcF729aVh9Df5gMBabCLbCYEaedR77EpTiZEzqCgTY7mgYteCecvnJHTpIQlztlWJdyE
7TI/TtVyd6hpkUJI2ElCgdF3Y/VxbJDvA0ioZG7MXcWdwxfuPpdsWHok9VdbwOWKYIY2WsMgo/uX
2kZ2EJMiJZaKtA8Aqs4haz+xITbOGM6EMrZuLh8x/eO1h0XB9LSr10JQ8BEb8mVw9Y/WsV7oj+xb
2/zqm6CRLN9pyYXm8emBdDAc9TlPsu9p2O89h8adC+lqPSzKZyypq8bUaLisT/bURW/Hl4Zax7wV
3FjTSfioLeGuZtWXbiju85x5LcvD9xG14jHCfpnbD2bEO9FNc8wDjOpgNqI8+DSgEZJqgDjdhhNd
Gzgdtdme8smj0AmpcgR9i1Rh8gH0hq6kdglJael2Ld9HZXXMSV1nO47dwyArvfdl9aSMKEdiaYXn
Ho5kXWJTSYIWWpHVneHfgRrBXrWGGEcLIjJunfEamS5NpDTLtjGA56HLAfa1eC3siQJmmFyfpcbC
bIfmWMCTWQ1NRhg1bR7DfxhxkFVT8WB4Lprv6K3Otb7AdN06bbU3xwxlYEVyAWjPU4ao109IiHki
GYmfN1v3roQQR6d/LuzimJHzicAnXwdEFx+RtG/qUR0jRSpRENav3CljyLb4Ydqqfq5qtYoGZM+J
bq9zYHwo4C5INSGMtcR2iCGuV3ETFCsoVzXpzPhqXOD6jT7QE6+4j7fPFbex0h6ak1uQku3D3HJz
PJ2VKeifVGAK+hff8sWpJigiDIsNAHCaPZ04Zi1oG9cP9qnAPGha6Bm8IL4yjknWheaZSsl1bcv2
RdX6u2njYHGUAVxrcVYBTASQNEQXBVFxlvrGyJrHggwuw0ffFM/Pyi6uvpny9cNWuZmLplrDv9W7
YZBEEFlYJRHRqiyY6dY5PjBRFAuFU37LIYoc8L7uXHjRazRThE6BZKqSjS2AImCfyi/dSKkn6Ovm
skc4Q/bEnAMMxYvR7KE3XZwlXqISMFpnTF18Qbs0n2/bfOlI+sa3lloBCGXDzKZApdylw7rsl4IJ
o/gq9VPO4qp/FdcgJdDZBv7BrYyuAKGNkPzGjmjm+GzUyW07wzzXAxsRl3IG/P7CA12crk33YCS0
euwKvXKQcvXOcKxYEbPRBBOsoFJYaU3iHBCfZ3pZw4oIomkvBL6Xfs6+GcQUrKq8vTcsxm+FCYcO
fxyS5sRCh3vLo0idROi2Yv16Q+vtQcVlW6shZir6mLL5e8E3AHUJX0rl0amNrAjeuj0e4bjti2F+
cguDdhBGNSsgojftWRVmiMMD4zNXOO4FbRvE+0K8m0E+0xOUAY9TfKaNSY1EhhLjhHhjTLj4OkW/
dSz7B5Jud2L4mcU1etup8Es6sPhQAg2ljaCcfZLSTXSHOd3HDlwCg4k7ApzmStui2BNR8wGWLITv
M5/AvrM/u1a1HskN3UrH+87Fit3aUtc6jY197I/fGVNnj1OI3Blj6LopY44AkksZpNjmF7Lqph6A
eptipE2AZtDN9cBjlw+Qufhv0vSE2eXRbt1vHCJ0Eno9nV0TV/ZQP/eeB43MBJvPSIVeWsZU6XNh
FoHYebFIBzE0poo6/t4Yxlc1Dc3aCABIOM0Zw163D3kbfJConqzWnnfaQw7DOVexNXP1LnMaf4VN
ukkgaXSF4FtIw457hoxdiMO6IDrY7q3sLBHKj+bobBGAvONd5FIZXkeHFTcsuvWIQCA1BTy/U3bT
SWRAJNFyoD843EXgfQJJb5/muN/hQvFP7Gp7I9I/wkE/pNUyQ8+5BnqBKZl4NJ81FFfoAdUOOPRz
VLWnitQy0N6ANE0gex4yqEDP39Ppxq0z2PNpx9GXyX4VimwbOuXL4h8nPOmTDNiEV11RF4QcfBrZ
4UaCblqPhMKX7bp3GVkQprcI9y2U2h1VZs6OxFHd9sBI/PxzbghJCFCJT3QjgjJemqFk5XXJXanq
cqe0sc9nlOiwxOnmKtp9bWFfiATZEV8E1ajP/Y2seOn5+NK3FQPEVofQ1/6LvfPabR3YtuwXEWAx
81U52ZItp+0Xwt6BObOqSH79HfRB4zb6Dxo4L4Jl7yBLZFWtteYcE30YEdsIcWW/M5W/JT7mT2E0
b2XUHMgPjV+8MT7ZpF8ex/CP3zb8HtELrZ07A/+FbySeI+l8SGJwtg3vAd3G08R16/J5ZRPS+6wy
YZdo+9EcP32f0CBPGM5Kh4Db1TYsXF75+FUxKBadCY3CIDtZDnscZ79J0KUepnffBM7bYLmPVjR7
JwYZx4i7AT8QQscc84ufxZe0K/ELLEdVrJi4NQcWjLK/5on+F9gsUrUh+k2kB/LxoF5WEfMQ9T50
3N8ewhidJC9JILk5eFyDfgkIkhc0aQJKJh/WByCGfoPJON+wtoTw2jRk3rKLNyHZKaNHqxNmU+i1
ZJsGbcZUQu/IfyfP1iWess2Ce+N1NFpCvYWxK9eZKAp4UG1Irp5vbnRsP5vTYF00+1mTsF+2ujK3
btm/R3urTz7hYOm9kw6c/3Kld1maTOs+Ku/tSM63Q7uLGF/aECOQOc9t3uzcL4l2KtkCagNbpOET
jP1t4RFfOQ2LjTGhvyjkuKdUJJi7LQHLZAzzUT5xfXpy54YYqCN6Vxxoultl9ZBSbHhanVe+03F1
wOHB4a9czOiCAnwd1X8KesaHnqYxDgfMwlbT7OaBIYsBniulJZ7VXHqDoa6+h0UF6ipJD4ieKRuw
9qjK+vI50m2csmPDDTmusLi1NEPUh6tZ85VvLAzC7A9mebF2G61XfVOe6QVxVOwCNmSK4xlW2pqx
3JGs73ND/CrJTSkvReMwjSVJkSZu8iLPyfzE5bgVranWdoCLOwl+T31xRMldr6qMUojwiyTOSCkA
yuQWeKrqmWbxoJFeFMA9Z0KqghLTatQ7/7RjWduiaPlb3sEiFVOS5brtErpWGTgPyllJTbuyYG4C
wSd1kr+mQQxQP7i4dVZN3TPA6addmxsnAqToXQDznorsFAiaWb6dX1kOMFS7/tqsl5x6n6uyRxrg
L6lV2Poz3EluHEIXMN6dfvjt0m2mSRDOjDiNj5iypAyCN2lE16CKJBooE7wj2azIIDlRWaHYtmPs
rYtGMi8KUTvU/nBJ2G5TAwY8deUZpiP8Va6VkBP+mvcUyEq2gRn9mxjouaKHpac/YmAV6SwKh3HE
wFhR2nZEmTDLfrCKWONPLyAezu1HPcu3KLPPQZf+y0K86hNWKAkkwwtbfWzrXKyNttroEToicIm7
jrp67ScRVVvqY+OGvK6gkjGN5Izik/YdPozkEa0tzzxx06UYxjNul7ogpjLrgQEXT3ZnXUd64ytT
v0VOPJJohC0Tph4HAXiI4CTDLW3QcB/0JOyN9W/PzU4IArjVff+Soe6h8TTtZTDcFQfPqmAXn4m3
3tL4+PVFciWs0NHZB/niJGoUWn4ze0nr6Gny2q+0g1ubRT8ojBCiQoKDy3AsDPxUzIj8qZuqERRS
kjsbgmQ+3KlcSJ3Bb1VRjLuxOo4q/APNf+OK/r3rI7EtUuejYRXZWgNrUtRG1zayNhlldCyeiqIL
cN8BTRSkbxXqwLk4Tov3qAcBEtT/Omp/CFUvZjkjHcyqV1MRvZ3ifjSF90KY4QcyuVOjrJB4ahbm
qqfBrvAmEU8xPk34iyzch4dc0qojK+CBbJ2Val8gXsgVM1608zlmBd5OeFNQ0Zwnmlwgf2M8VdMS
xhoAU4isCXAQrJo8kH8HzLngnsJnK6NrZhflUUiVI7MY9nPMHa6N8p5Z3V/AzeaGCcG28519Qgrn
uu9NwiJyLjdYN2xh5SHsvQ5EFhY4gsfZoqGGh6SO+xNmJa5UDzr2l5tb5RaA9VkU5GViXMbZNpH9
mg9PKqqBzfBZ7YwIhnQNo6KffkobuCp1NLHsOGvf7pxlFIdoYOruwnxu8+LTrbrD0FevfZlvqDps
luPojLGbbI6O9y9IOXt0NV2dZSa1ksIPj02p3nxmArSKSjhIlWY5pBwYkSyCRlJQbqv0pQaCapYT
MsjqKYLpthKi/fIIdGV0ikDNdYl7SW1CPWoytLUF9j35oxh1YLHkGFXC6ZXNPfPUtlkiKkoKgYgK
wBDPXeQfMnq9nDQ8jn0j48LAvCjKPHdi15AGPsbKUnBl8KagOKE5OBW3uX9qRiogz39wq/KGDg5V
D6koDunI1AD7RPr7MDHbLdb8w2wyK5k4cFURDKymp2KkbxU6Bf03n3i4wj5Wrf8pBfVZJ+Yv11+y
E38HIZ2qRoD76fPpgjxm3FB1xuSG088ujOk17ibyahgctiq8yAg+iF40r45RPuajf7bj+p71zPND
mg6rIcofXNolgMTSE9m5lAuNXexqpraZDb8U025m89JqRawTnsCNwf9HquzZUfE+d+ivuX37plKv
w9fKdmaCWmaD+G/Gzn8zdlbmfzN2/pux89+Mnf9m7Px/lbHT+sXVx6ezhspogsGahg2J1Z11Q/kJ
kKw14TTl+PSvI0fiE6To4eQ2ShEqGFyxGiw919TeZC49TpcUoYy0Mh1dgQWiA28DspALgDVzIR+q
cVgSytG7OOWq8sN9nUw1gvsKK59zgHzxYELPu8q5PQC8ehok5ECd2/nJ7LqdGGaCXTrznC5B0SDu
qN3a6FQ2o7+JUubqUGBt2l40FMjpRe0Y3rPoc5zy4VSSbt8dzTR+aYfw2Sb2jSCGkP4qY49Ozod2
jlELTC40pPLcWBCN0F9N2XQNHIIWon7a48lrj6FB32zI3feS5j9xrzWaO3ISDm24jB2QAJaB3JZN
ar8Kq0Wl4lfJv7zZOZ78oG0J/xFLwlmPHNWULv/pkMRG8lswpqA7AaZEcmU1tLdubK2DMNJd5aMm
JeAIXQpHqw3xjWBA6NE2JDsyL0OYHLrR73EmT3Eqk1sNyHVX4gg+yGnv887+DTrxHHQkWURz/ywY
+j5Lm7SdwIEP/PPUNjy94HCopKLaIOnCROxdx3zUOe7QpozMm+N7/QNkvL3uG3GTy8N/vm8Dz/Pl
dO7sAFuOo0D2hI28QBc9xHNd0Roek7vbhsk9HMhCLD0r3be+7x44QSVi5VswARtYizg0p3DnLk/9
EWC6oej+EfJlWMRZgTgIwvyhm8nA/XkYfJpFgRPT9mYQdGnkK7A6jr1x0l/HNB3RCtrNMxr0xtF4
JcYgPhtRML9hRfuqrSp6/HlWIN5TURk/6cFcD4stJo/0FfmS85jSK3kJdJOTjSa9/c8PUyeujpn7
YFVOyKG2c++DN9d3CWNkeRI3hnMv2/yRaIoN2fHWs21H4tlsFkgbWDFTJMUx6utxnZS9s6/QZyBW
dcdbdy87pqE6nVbJAKwXF1P1izb4i9ItBIsmCnfSYG7JtDVZWwLAvcLjRJd0Mb0jV8ugGE8AbwGu
nvtlpvnzkMNDO/M995jB1vpxZIJuWRKNefh5+vNQSufB9ElR4EJagpartVe64Skc8DKvfsxjbWsw
hvaj37Buuyfrl+e5+ZOMwu7JDcJwn2lsX9avyTKv80ArFT3/B8Gk8O+zluyGJE8/UpN0xmBQ6DT6
5DaRzrjl9+53nqsLAjGYF9pJ860rJ39scXa89qL7lsszqKXhZvRCyNqzpmr2k7eSucJZ1UGEnDzw
ntBrLz/5eWj73jkXhXxHnfvHRMX2MkmaNCLw7Le2SKvNwOjvVjS633u9+RrFc7FWgUnp1XX1zqEp
sDQt3uogRmOGiW5NvHELFmur5zm8VjQUrnQPnKtz9UUdXjHLkSwC5oxeBoE/uLvss5d09nn05B8w
SbSQXRoXgJ5e0imBfOl3NdEgoFMhXJ1BisNhQZ05JcnOZzj6/PPQ5/WpGht61GYxPI89odUWSP4y
Glw8XIbzC6Y/TsDpE5Ogsavwsv7n2zkZij6KMdcwnzpRWLd0ohkVjnO1ViiiN3PIPYU+i9yaJWZo
xogBccnvXoPah72Uu8MbES+IF4ApEXe3Rj0eX9qqzD/C6AQaKDuadVu8ZU3VHRXGmWdjToGLISad
S4OBij82x8LTuzZ0s2fDj/xdIu2REWFDQiNDUvYEpDRoQvU6T/p34VbhP/q0HYFEdIBKtgDhq/MS
vbfCPEROau7pa956f2lWOJvQ6UEAQ5dEScCdhr3avdM8KRwh735WNte6GXdkVIozqSaM+X6+/Hmw
cwcz+lRgesjycD9G76S3Wneq/OTVGgNs3mZ0rQFX7spBq20R4F7WGhKNU12TRP9xyPE9B+TTbv1+
KE9NPfw2TWY9eU8CI5gB27pM8qUMPbl4VIjL9Id2Z3X1dHK0m12scdiXvnPr2VFv+ejZe/69/uBI
Le8oA1cGQJjCCWPA5DzkE7S+n6+qWv+pIRofvJ7UNj9v02+8WehKWVufSzsTJzWMPQGYdnwr6CAy
Hf8iJcj/Y4ZwZKG5FHcPWSIRTKba44jNDj/rsOUH5SnGNbbqzMLZVZi/t0YaP8adcp9xe8Y3FPx/
R8QrjzoZwm0cJjsDAR+4VFZoM1QeChB/zwC43BvEhq/TUaF4rc1o/7M46GVVmDUfIqP3nUCR45o0
2HFndE++2xErNob9CVwA+lIIQlblImIKcZbXdZp+RGaSghxr9d7wgGMDqvnlFjXB571FRGoz9ee4
bPqzvXyVtCnRRyK/xZT7zKqbX76fDHvk9s4OHKyEywdFJA+YI8pBm+gV7fL558H2nXcQyTRhlm/h
I+J2jpNNxtL3nz+Ai2HeB8bvPrKZpLJrQxTb68Hvr05U9FcvNQJC6py/0H5ORgkhneBkxtZp+joQ
EQ0DQT13RjxCfvD7s4EFfxN02cjpgMaQbkz72wQyipZJ/HFjBPRVmiNib53x5uTN/KgmJjNmWH+6
8LU2YTGqbZs5/worLDawW71w7Y6oOyIQ5ZvR7zzseOgbuyaiw87QbkdqTU8v135sTGU+VMuDldOr
Im+PLx0NOg2Lnv2fp2FJPAlzTQ9RBowUUs4SRtpVcVLuYrrym2dMaXAWOWDtDZsE2aojzPiH2gES
KrlbCKFXgR0yfltMyWqy0vPPH1HSLy6ph0qFy6H23umdvteB1X/XQf1Sg3tlCPDg2TK5204rDrZP
AFfoA36yERptZ5euzs8qh2YCPUW3Cxt0zE3ybA1VcbCR0xzSLlxwDbDE/P6mE7C6NMr1wDBZ95f/
fKlHtcvFaOOJTNCfyVy8lf4kDnPSjxtRk3spImFsqxJNMURv8VYYASst62Zuc8SqzHwf9v4zg4kM
FxizQzBHxXtPCDqNfUbHqQuYT1nefYK28Ij67yGMumbPeu2sYyuXN5f0I0024VkN+lAolxiDGl6e
bf4ys04+3gZujEePPQf0H1TnwSJPYe7HdbuwyxO9ZCq5JEkmxIj64fgGfLY65AUGa2EVrwhCDG3c
MmNyVlU1zbRiJWo/Ql23doVNO+T2u0kp3ozepb87MMGefIlEpicxomSkrwVH4lpbfx3My9vEs80z
anjzXDDu6IVTPipjLIlw5GSSQ9G3RvR2nuGJfR3L9PLzYBkkuSXpuM9YYhjuRP1uUtmHKDp2ObRw
dG/p+3N+hHLX0Fg3mVUaibMtsD6tWZr+EkPZ72edEr2Zs4G47nW2W6bPxP41CtxvX4BC7hZ1ugWR
5GkKqr1t6gfOq+Pe9vQ2Q5v8AOeMj451zkadq6XIXrt8OBAkJ34VMRBQw/TR4THm9Ue0iDodoi0W
8OYBj4B5rMfGPQRz0z+2iqh1t5jyl0QzEigK4T5WEp2tYYzvFfHD35Vj/eeL5TtGTRM0jbFqYOwT
uxkN4AF1V/hSJOOzxH6GWB2t5DBrWHsWzjxfkZjUl5b1Gnr8Dm0e3RHJ76aPzm2ajyatxLlXaFg8
WPofo2MeFXZRYiVQordVoB+6zH+XMaMXqoDxgfPtuJ/TTkIGI/msFMtNPBTufRQjO6Q4OW5vPBPT
8eZgGyOl1b/bZLGhS2MWUYq2uWHT+9Vn9D5TFb8MnjVcmwEfHFfh/ecBt8qTzg3nDK8pQF8YI8j+
fw6PPyfIn+8hmfQRHPxtlWiecHPiRoSq/zsnGtDLSfgaOj3sbBLCtOemb8miLA4F7zKbCDjWQfj2
LrGATnhLAaBYLh5zc/i2BOjfcEEW/DxEE3P2KRwJ7bFh8U2dt8vId8JZ17o3AwLPNqytsxCEBHST
T1SVl3XrikRI5kvlcJiWJUsYlXxg/XMxMJwSc7hoqahDmKM9JnEiHkI0OhHcmM9s7g9Jx8eyZebS
H4q+mjYpAvTPVoijVwAtL/tsPlYy/a7c+sHK2IVNpcTVCgyG1wkhwdkwPeKBDffTCLF/rCxzW3hy
In8IRD/i3ZigQU6WjZGM1wzoATeb5j+W2HA99PE3IA/DY6B7cgMEJ8ES2dFxMMFjWnIaKIQw+Uwd
IRnzAkPKuf6USJxDaaCc7Wuzfhi6tn5w23ZnOu10+nkmcnkKzSJ/mNo7bjH/lkkrejJ84z4i3rbS
0GcGMDNIdDNx68ok3hJ2Qszl8vTne6Fiy9BqMSVPC2+raKB3y2zgS8qVr8aaqr3j+SgLlofa8+qT
5hUkSQDjergaScvhDjXGeZKDQPXkCrSswXgOGwawLeysDThJ+4hmiGu/icDMN3Kq3nl7mIfX02ea
JS53aVEdI6UZhnoMk7W3uMO82kUEO/gvmacvtWx4J3vLQk+hyC8ukAoB/oofUjPP9CoYkuTBh0BW
9jolBhR3hSkqxJom4R6CbJ7O8vp7Y1rcsbm0Nm6DQMiog/KSNs5pxHPHTDK4DLOXg96dYWOm/YiZ
ptLlde7PEc7JN7vF2l2o6bO3MXfFjTcdE3d0nsBpvKbYViEPzCFmZuk9vpdhiGhCuAweZ9fTD+Sy
P05Dil1dero45JH/F0VitSNewCI9q/9AiIRko1DZDhEb5aqC6+/2s0msT0Sip8Qq3gUFTlZhW8S9
uY+hjOe/TuEy/R7j9JF3ZWA83poHLLC3ynfiB5i14KUjUW1rdBm7xCv8c4vDhFZNOK/QPE2f9sC0
Ppxsec2ZSF19lT07WsqvmghWMeXNpysUG3kQOM+jU4AcKabpUkW0JqLAtfbxhIAlGRrCauCW7God
yuvPV9B51DUJ5xdsaPpUt7BCfS+DCbCse/1s6UvZkQaZQ6dNHXCFnvoXZzz76QX8fF9p090nCaBE
psYwqmvkTGbNXJprCNIHKp+qx6j3f35kaBVuTZApONt96+QgxPshoxjLCvPzlZ3aag+J4a1v4un8
vw+zav7vp33uUkRK6D3/+SMp6qgmbCGILr2Kn5f280q9ZjLWSYLY5ucHMuUwKMSUnXUbnSHIqk9h
s07lGKyePCdP97E3E3XSDdNFeh0jftw8KKCmp7mIxqdybjd1K5NrNKgmXc9fdTu0T7HFz0fb5a00
yvXPH3QT7XIFW3BcfCs/BUDo1nZyaxnUg43mIa18RHH/+7xEARh6xdXADP8lAh/vQtv1T0NIgvio
+gZlLgqsOZnJCqv+mMJ5SVLst4ptdJda+hg4zi90Mpj1HbQpIFn9deZgjSdUlMuZVTp081VrpemO
5sHR8Ox7Nj65cfwkrUS99Mb4mU4Fu0WESrDdxWxoD74bfjBuN/bJuB0a34HDncV7oEbBmqBKybh6
3QC+P5TFKF4mCyjlwAC5LR2UcWPhEd5aX6hvlqNYRlmWV/NRaN75wKk/dTXCjaLuOMQDWWym14nV
GA/fNUmgzxVhRmu8LUecI8F2XRoIqlHupPh4DHk2a06LYYAY2kzn6GLDFbuEY0e5XeaQ/3iGkOqA
4fYt8pGawA8hljbl4KqJpsy7+Nb0WMUbAQzfou+XtHI+NxjrSjMlDxNRpTlCYQDE22+dJri23gzt
poZc68/vgTsCFbX3uZV1J9ps/2yTgbZTDCQEDPEbbHLBmj9CZ5VoKP0h39jx2DL470ZKCm83OGOI
AQdcPQil9UA/jthW7hhiQYdux+kGKXqCt9xgoJ0VJ+IMalpgmLmSqr5JUZ6Tni5laZX9trHaQxXn
377sbyUuaSMLr7Hdvqc4hJ9MgkWGUD0ELrEJaiHMsoXhhzBqIqtIk0WSSCpUtOomHPvI0hWqLXPJ
3LMxKPXIgCzOUZseiuwlm91T5YNljREILsX62mwn/ULheIsh6y3dMwyHpr47tRHuOpFi5jFCcziM
nD7i8eJmqJiwoAbndGbHcg1aaV0xbOfOQd4nC/shT987kg7bOaAvYaJOa01326fmpYLQ+ty2PrlG
BkK6wDvTh75KcuZXtQj0KSjZznHJQHecnC1L93J12qsoGdQm8oYSqK8yt20t/rbu3nORko3khF7q
sjrObcVIG97V1jebW18iiTbi4SHqu991n34Z2BvXMtbVwU3cJdI1DhAsj+m677zvMUuXQOeu26pJ
d/jPMmuTpzsUwETbROXveA7PsoFJjWuRajSOsDUkyALKnKtxtoJDEPzz1PSXDZ6WgeX+bb5IBPsY
6ZLhhaL33k3eQ2ESS5ZHyKgwv7IbOTNmrTajJPZ4lcRFxNAzcArcJD48tPPlJ+jPCYWn3o5i5pAf
d+MaQVF0RLCyNVr5p5Vm8zRmPf/gNJ1Rfqw5JgWYAdqexMm5Py1XUGVkJ6Pt/KMsUG9Wyj133P6o
bWMX3IKeSrWqgwTvtgy8lWghaeZiQjOOKGRxKr8G2noac3OJGm5/qWrK1rYAOuIMkdyg0a03kdxB
hw4eYSfCtZceni4r3FmN+TscaGkMoMa3VGBQNXN1wHpf7uY438pOPCZ8kFujTLJ1AFQEtwU8Ben2
X3kLjhAZO5qX+b2z6n1PHK4mULtyiwM6wxCRUeNsQ1ndXe32xzKLH3PVQlRRxKH3jrEzfSKhZvqp
m6ZwWBfVXViRTdwy+Y7R+AFf7EwQ8F539REEONv/AMHeLFW3GjOMqZGAEhyi/jIJ3YJHYBhP8dEZ
knKfGqQ0tGqcgaUl/yLsUickU9VG9hiGA11tVWLax9xE3kHRtqVBZ+9iPcCTGLD1FvZLMs7GyQy8
nVV3KGgSS269kVAOy6TIT91dQ4SgUsbeG0sA4QNB7+kY3dpGRIvrx0X2xsSEavVxCl6MiFPxHdIG
jvWwx/kXvk1alqu4wusVkM/thfIzNCnP+vDseA4I9R4DcJ2jbEHyvIExTagJsQZNERPQFCfHQhfp
Vgi4E6PP8WPsQFIXNSka1YTC2w3dcxDpL0QzOepd56mxG/Kp4pBZ04ALwRpQRwWKxPQhuBadkW6L
sqdyxRYgkV8RYIlMym6zAxRlIh8yFkRUXggA8S1n1SFgGWPF4HRJyOmmKLkgfGoSbpIJ/8AUD6RD
uMR+FmDApdplQONjS76p0KYfaPDbOuQeGG39GOXa2QjfHXdWZVXwnVIcj0tLX9XMhorexumt8WJ6
xUCFrEwWgRKPNU4bF20lXjmJQsmL81OimvbC8O5jmNR5Im9xZwzNV8Aspq1Y65Y9kSRxXjBu0zXL
R4zET1M8/yrz7ClP8KHJOTA4E3wPjscApyFny2/kd6RRXpdTRRCPv0fGfbeD9OQYcblRLtEe03DC
aYqidKLzDCMkPIedfMlL/wPQOShR9dIQWElyr4uSqPAZEw3NUzDP1nY2mEapsvlXRMU2y4xomwtl
sdBtWmPCbdhhtKAldCgriAOzS7xDMy3DEcqcOvWvg/YV7snW3AU5ZAqReUAdLCFuLvLYlYNRZU71
JfCycee7Fi4GJ9uHtcAHy7JMcW+wK+H0jGOKgardWm1UnEX6Z7IJ3DBwdKjKCJ7Ja9jaEbaPejZ5
5t1KVt5NugRsh1CMSevC1I8vcze5E0I4DsxVSI3TIWolvdlZOyjqked39rbx4vciQUMbB6+pwal0
pHfGbRKNxyrmQ+E41o9MS+vE+OwKjpNZiDPYye2/xF8XxWOTjNFDduao663BiyP+hnrL9vfctx0V
bYpnoiTRKHARgcFqNWnIMAhAb54GbYsgmBitVLTHnGRA7kVBY5wgK2no99ptu/feql4K6dwTcs4u
3NIIyAwbz2h8TUoxL3j6s6xQMLvZhGJvGh4qp2weOI+6+BjD/mhgpzKwLaLVXYal37bOOHJA2AHc
ISOO/PV3Y87NUysw6A2ZgvkRE5WiKxqZRVVu8SyTnEdcxa32gu0g0Me71vgdpuI5H4ZH5fbiSCTE
ZwfrWOahffAT8endLbBoN38Mjy5/7dRQk7LziKcZufnGb90nI7dW40LQLxsQFenFauacIFyuqb5L
tzatM9Lv3MVRj70ykeYNNsuh+Rq8zriyGeO+dGEBJCRyRYKyoOk8kjPByE43kK7WBtkyK0X01gzE
I7e+c4IT3ZJS2f/mVvqj8o88GLptYQA4jjUABZjXjwUiTqxy6ywiP30KexzApNxuy5p8TjcnV8sv
NgJt88YJpMldOJIkRzNU6/AfKaNkheH975x+Wo9OtGCfGAcplxYtXsdwIy2JnabvL6kkvqPzpMIs
p/4pVoMzYaeysRUAAZPpu47Rsxuk3E1kftSDtZ8r865dlikvioIFBuRvU0zx+Pk5r9kBCWWdWNs5
/kyU2fbeQJgXeiOKZAhjKyKzd3VeOefGyb6EwfYJtmcmPXJ2zI/BAnOROdcoS95wRGc7d4HzmE6/
Sfr8wNJvAJFnKORgVjNcjF7TzilDcJJ1cKKJKTAG6rVTxN0unbwUC2lymkL21QFjxJri93czBxjq
OibMaWB9IRcURGvJqwn3HgMWrEMPAniht0HGLNKA6MK4/lkTFsjMcxIrTkcB7II0fA3JsA1eGg7H
iAKTL1W4SJkz9aaj4lCV9XgsavUZ9MO6g+YbM9JZU161vBA051HpHJH+lMQ5AMdDJv6rkb9AWi7G
SX5nf47oiCiL2A/4RJ3VrFwDcSfYtJl1mLi3Us3RUaXznXgwuPtp+JEFxr+hmkldSgPwM1Cvoyyy
Dk0W/Jq8nJKrfCZddFHRppi/8uLY2cVVhf0/mruvCasnZsQo2rXnrqmNS+uBniiaX8CyD8qdCVch
hIYWs1iXDScPc3xWzTzseiLgi7ScMD2me1jSYocFoMS+h+ozF+LNT7yvFKX/ElVF40O9yhk8aRPb
HZoEehsyTtzLjIg1bjosMF0B43iqvwobA6fG7q9hoDQJBO1XorDO1YQAeDJOQXU02oCYc7+28InU
75Mvnlo8Iwpt5Xkgnxr2nqDyYJAZTnO3slqXj5JAnYAqAbppNG+szxlyH3shouQg5zNKgodeVdfW
8LCyeM0rZ5hdZAxM3pDM04ezYBuMr5Cz9MLr+0InYD07qfqODRy8pr/pnNRmAWeFPBbK6wAmRP3G
XM7EltvYT34V/Ar68jvW/TUtB9r35RDta8NnhlGYn974x6SvnAnvPRPYX+0w+O7qZgN294dt9aJb
uWhl45dA6OGI25DhgcYSNpMx6+Co7BUlqlHapLNNdwAKK2C3t4i9dp0FoJH0YBOXE99dHMSrzAUk
KHJE1FQqzYBFZYrKbKNt7e5qDs2FD/XEidG5doqwyoIbcJ7wO0RViacww0kyYFxSMVE8avD/iTk4
TbK4y8bCytK75CqOZ0FXEQt0DCYOyDfgHe/inXm/dpJp0ypjkwOBQXVouJzxQ5S+Vo1p1amdnRIU
MTKv223sNlu85HcjwGGHvYzpe48hlt4sJzcTPoGw15y3oJbUKWlA9A69TOlNQHgxPpx7GUIdMSKs
rHo8Y13Z8On/SkP4M6PMvgzZ7qMYuqCPIY3BwitDwa1PVHKr8ChkzfxNhTusomjm73fFyaPRS+If
H8g6QKdv4L510y894DvJ01PSd59DS73iG723ZRn5DeEnWDUQ55o2eQyHCzf33pf1L0vi3GKKekuD
4iskI2YlCNj05LybO0TuzCq+y7E9xbm89I4k17pXD1AwOCNb7X02nK1j1GjHhXqPcaOspiz6l87j
IU9YmwKLiwWfMXRx0ueadx06D5HFgT0RDgvleJHKiXeO7pe1+bdPwKdqLrNxNztaRZZVcahHVD7m
z40OL4UdnWYFrNOV9Uvv+m9lj9hnJqGMqSS++2J49QAilLST0t+0xz2kSRbUJ6N+a0bKmtZ5NSR4
h6mmXWKZei9CAmRIJ9iDDmFkFA81ApgVcYsuL7x6TqZJb9gfTvDCt61zDDknxXy6GxMRw2Ea5jdR
dtXOZJ/Eu2eXTxPzOu78bdOqcjUtCwhkmIyjgrOyO5LNiQLOdg3Oeph2MNjMAmtd5b4aCc5PWmir
cCAyuGXFvkiwlnYF19A3OaVNLZ3JcvGEFVg7HxxjGFYcbbv1EC85NX5zG0OCp9pWfjWJ8U5XoN1F
9Wgyc7X/eP4Lin2AA5JPCeOF2C6rRbVEybVp3K0l3rnFRlU5hMk6/YF26hU90Z9FbxNDlNhVtgsa
z8jXka/iLecNC/EERsZu9N5mKV/QdwBM86sXX5SXIomucct+5JvfdvLPj3uS3Tua50mZPOaMgYGQ
fPwPe+exYzuSZdlfScSc2UajblTm4Grt6rqcEC6phVGT39az+rFafJVV1ZEBVBfQ0xiEAy/8uvsV
pNmxc/Zem+l1T+D0pZftCY7FI/kri6knYlc63E4Yjub+jPepVZg44wq/W4W7GG6tZEDpQp9jJufo
5JK7enRn4AGit9Bv3VF8mHZzHXA7TJxNYnrGGoFDYQA7JQlDY5HlEDYA/3y4Wk06YW4Rc2DpH1rE
aCZhzLyyRl6p15tftGHKhW/gIvLjatFmHBwd5jRcSsRc+UXPfkMFmmv3Yc4miEanWBscBxa6PoHy
jjAjdsuM2OtV2fsvUuBQCCoMM6Vjrf3Jy2+oGw9p3p07Ze60jNSL1Nu7Dr3zsn/NKnEj+yBeQT66
gLMgrGdc0Vm6mh7OuAiOCMflfF1aHVZHW6M21OEASjdj7QMdsqxthpQkx5m0vuTmS8JiXLsGVBiV
kkbUjpbaUmbKCfmJo1eXyAYp5gTtbkyp3qkhR7zMpbfUx7cZMWPY9KbtASUjxeN1CvIvjCo0R+MO
81mqU+Aw328AdJmwvijG0m9rst71tLlyqIPFQDor3NKTTzIVSytOHpvDH17dCkIIV71Gm5ZkdW4z
AW5prH3rknIoKphfAFgrdSAKraPRM3O2uPM8vB23qdB+pvw+gWC57U2HtIQ+op/acMortZjMsUs5
ug1NArtbKGskWS83bp0y/2RYUK6sLnwIkC8GgMlZhKJ1M4XkWpI/tK/hrMS181y1yVuJfm9koLnK
HHnWR4bNLSqb/hxh2e17QELwlbx1VYC+cZEpiSENtxF2bBBzECHH0qfiCa+1Z5lLkXMjFp1DNWPf
S2mRutpCaQjd6Cny8+TYFFa5IVuadPLeoZuobiLP7xZGkI3rZOKCTE372Ps4OkYAJLnSPpmAlvz6
HTHXu9xrwrOyMj4Sn/048vsVND0mNmO6JP1xPUzccxQM+8kLmCdpLjPDpH0WWRGcUFOBsKJ6gTSo
z7wfa5DmQjEqB4l+a6M8OFgFbxMx0KzibTTHqz9FdKTW4EzyRTHzepT3GlbIbjk40MoerG/FTH/h
sLsSleVtUBgtxSTKjVaSsmZPNDsnD2N5xzQJ4ITOQyvv3RSoI8jGhr2uMIuXJFlrEURL7Htr1nh4
OYhOUz+L4KCx1+PD2km92ylcSMvE8TFZi9PkyvscaAIJ4942RFPB03ZIVAyMbo4jWOTQGSBIUDQj
9mHps13zbNX9M4Ev9arNHLH0kd9yhKEXMEa0tpTrfSF6AgujqiOn0fyQFeOVxl9JT1SeQO++lvnI
eLval/rY3RaVduj1s+LeScn3XjaTgG0336516w0H0RprS2/Zb9rwKRAH32we+4Grv0rVfPVeQpk9
WSGYtKZ2KuTIAnZlQmwnHp9uoeNMWlN8PRVNL+DQjhvLnl4CU9JZsP1N11r3jh6g7SP9ostAgbqi
O0yaOGpudcm1zlp4gvlxPHLkEnSpo74mfJASe8TaTEBPeJvZ4sPvOFOzXB24BdCCmu1Zb4t7KWRx
yrpgx9k8W9ACuNFV/G4ZismY1sxYnDtBgTY/24ZG5yFBqrBuPNLBcEOtCgZyF/jHIeZm7aPKqW08
l9BD12PDjRZDpQPGgmVqjY+945Kpy8KLSm0ZQ4NZ1ZIir00DFmo7NldWa51tbe7BDgV9ZPtaPWpx
jvWaghh4dXYSLUogre241IJhXXkW090B5HngAD7JknQXp81m/q+qk0usXHlOMOmvpiRBe4xMBXO7
vEMc5i4LQsyISbCYP25AgK3z0BwoJbm3pcWgcqBpScuE9TQhp7dviIZ1NMhdquZw4icbzm5b9LQE
1mo/eVysCwnSk80mxn/nzEOE8Ji5rw0Rt/uqBvkFymchtQA6qANO3Ai9c5waIYNlPmlaohtirpul
sHMsn5ngnXNFfjeZhEML152oYPFzlyHNCCdQHLpb9OxFVhibjnwlf2ouY9Ew5BUlaLH6uYAtv/aj
WVqkHZrGOcphWAcVL1IIqz3EujYdVG2gL5Vb12mCO9fluKgiSqyYvf7dtIybIWg55HZ34KirfWi4
R22uegGjT5sOi/lCa/pbb4jS9VSbO6cx20vEpRUrOutdA8k7EOFeN/WfcUJeo1vdctBEw65angLR
0CSyoQl7dBpks0yK4MuubR8GHsgUk/t9VTTVB3IQmnMxA6zpaJqudWixUrtBfqt7xvMMlCbgydTZ
dQzTGZYN6chY/iy+bKdG33V18lS7gXihAiTT0PNvK1u2F47x/Sn3qMzTKnliqCvOiTu4B28GCJn9
g2GV7xmBj4eh+oJUYyENqG9gCDPtEGAvoyAMTmb7IlNdO5mhOgOMtrdxHTJVKEsWb5msRcIS7BFp
uXCm2iG5COlMDHd9fCk6hjdhTTxTjLJ3pZdM2XOjOOf3ommSfZ50q4aZDidbsEOoZqftMMpiLQjq
Yl1ZhgHBO/UAlAGK57FIq28j7/LV4PZkYnoFjkmIfmtXeNcI1kmtMvYgU6t2wsU5gapk7fVUdoTM
P5SRuY1Mx9uoIdp6tB3LsbBuUkgdD9xbgGPrl0pDyZzSMNUJdyQarPgeWPaloHVh6TqTwJ7zQau1
CCPzgfXVZ4ysAotJKKgBkLsfSaueys47G92HU4pLjdk5GFX2YoNu4zjWc341i445t5rejYDOghlt
QCqNS9l0A+2Q7iBhCB8T6yls7PhgBYW9VGBXlk0RrIhHhEpRxCkOUUAeI4yo8SgQ8m86t9TXUV2t
h5FlRIyBs9LD8M6K4wcw5Pa2shF6Dhgi0oaGphPgrVZV9Wz3dbji7aTuTMqjpmZta3ms49B86AO4
CCMtBpPAckLOfjRqOZtD3VpOp5rp0LaQzk1ReZc+oCGsdwQvR5057QGa0B8GbQN1IQBV1lTXoTGp
P4nV3vY33mTk+64oXvtUrHW9lxcszHIlfqEuLWq7DjxLPHgrlitQsLogbK3GWRJk6jbx2uIJSuVb
sNINwJkcgxDA0mQOyomdoX0MHZLhQ64oztkfdgB3qpkP1yFLZaiTpmPL8KwDOF82Tr+UhzkSUhEV
gGIFE0fDjB8VXnQTWRQOVqUHSzbv78R23nwV3yZ6kW9GhhFwVNVVp/OGyCFdwj3YB4IZGzUAxx5D
gnfx1hoVO32Z4cCAxK6ujj9DBUZsChAAoMvUSPLHldWMJq51wBaaTDaDWV3t9NtVvXlDX61FZhlN
KfsgAsBzL9xbhLMny4jUps6/SuFZm7qdpTQsJRll3oqoAgIOioJpSlrSB/Zv4755GwL9MbdsWpAc
fdPEOWnFOQgAmqqaeekQ0KqmHgIRyYyCtXFl1W9IVnCIo8Zf9X331QLzWcuMvOOIpmoYcnvJLnmc
SIGCkrf00/hEGZ3uVNF3oF+omIMx3TVtehPbrlhX5Sy1QlYC4rlNWFCMmneINOS5Oi43Io/3PXip
zKp93DH2tezbFfP9Nw4in0FLCTvVdrMRctxWtQJ9M8CbMJhbOI11GeoInMTwbM76xlp5n75dfJuz
2MIxoddW9EBEJTpaO7ApqH9+iql66KYcYzrtlTKFPw0Ph7Rn7wed/rAYWnda6OyOjtA2BRNH2zRv
iUwrhIq2lkmJ7pZvGdqqJSSnkptmzMp3dPKfSFY31QiKVPBiRaUTlpv3aCQ19zqY+mvWaV+6Mg+R
ZzXnbtjmZXDvOMOOR99onDpWuQ/SCjT1sEaney7hv3PVWGQJz0qfQNeuIGe85aQNG7fCpNJ3ZLmV
YoNF54QGBaMzAy407hmtMIjMHUoEo8l/sn5u+zRIBVzjx++Mr048VvDmOoYfG7sC7R3WnrnKe8ze
laZ/eQkCWuGizVcGOPJ0Ev2ePPTK+46ze3wJb4mR1rR3jkXPkNZNx3inypVBFwkU2MDhwKTGG4R9
BnzbIXZV1XSAZCEY85DDkScvfmrTamLJXgDI+Rk0JLxG1idLJO1XJxIvJqMXBA/mjZ3GbN5MyeMQ
lCm2lJD8iHHYgoQhJHqJfuYmNJKlKn8KBwO9HW30ipzzxmOkrFqkFJNTrb3GUgwAOWC7UPRpjofL
sSa5d0o4A7eAQjTbRF+Rj48iEccODfNEY34beljSJFCWAHk3orroi6HXMQQgRENUaMtecz8V+VQA
NPGZBQ3/h1IT7MuDDqejHKAPVe3c0jWdTZz11Kfhc2W798RDbKbRDfeyKW9yFCYdj1s6PlPSAGCB
XSjuwDh8Y98nHq+ekIdwRocG2LMYxIDRXO8JiHB98kNWcL3S/Y3vmbe6osggePcoPUIY3EjdTFhF
NlGPEM7DWm9r5Up0IcsviTRG6rwL6w5V6yFzhucxQs5XYL1YRIxWmJurCkQ22o9t6KhVEMRAB22o
FMipgVEmkP7mQVjrzN440hKlGx/nwJg8/mE57RgHr62GayBue2Mbmh64vQi4Vp1ysDfkmrt5jmeH
XO1zEILGP+vguo8acG2OQ4Zt3H9LcjwWDhphSRTSoQtWHP+9ddPwFO0OK4xv/KQiIAtAjU9ay5uo
kI4DGHr09GFaBUWVMwMq+IXuuGv65NZJKRs7FCdDPyJJDBjaouheBdhSTuOQ7px2V+pewmzAWNRl
Al4pacWak16AHEJ/RUOKhTBqmlWSkpgUEsVzLHxQ/yiFoh5XUGMYX35Jhwuw3tnQfW3XT/jPDCcT
K2fM+zvaWE1VHF00hHYsvxLmuG1AjjkhHgsSIur9aEAuZL5z8ALdWhpOaHEuKHhN+oMfp5e2RDFb
8txzfURM1BpvhqnuxraX65xYvNuJ2D+YGfswN6ZDOllibY5Q55J01ejiWvpBS7ke9ptxUO8qqLNd
hLzQVlznlNUfhk9OgZi1+nV+w8hWHaaoePcAGW8Bjmzd0PtunfxlAncax8bnKIxx54ywlHSug75L
XEYAxLjb410lO9BhtAgKZSXH2sr2/qUWqXsn++nYV1ZwtrB2rVOGlauqTNtjWVr38KHre3OG/IxO
xXY4dbTJe3s+MiMuoOg8FZYH60c3zY2r53ItdJEfq4KsNQ3jYJ6zkuA9yLaFZVrbgTKlzLTlFKBh
mcDBbcoQeUBB8bQdlI95w+2nVV931qqUmsd5uj5aMne2nVm1a43LfWFoc8VkHmakHbkO8gjIF9gE
ZsdlE6HJb0S5BarvLRAe55e+xgdYH3jfvKWmSb5PL2xJUYfE3uh2WWY9sOozgWfGYZmV2Oeolxeu
DfKFfAkgzMypijw6KIMjmEDwtTBhgLahfKt4kutO0MQlv14/6ho6Kzkl1qVEy+xHZbeaqBv5TC5h
UvtHO0qe4no4xFlCwykDCVvUOdEa0TV1GRwOcfYByWwzdN02GbP7CMm6G2o7L6UX0VpDceMq6Epe
uOxtbm0YUyao6X7cAFkDCzzQw85N+C728FOn5jmu4Gx3yAYrP4+2vp/e9QUIO8F9sNIj91sPylNv
hgZM6nRvGcV7AR586dKpxp3H8NtB/SAb/dPxZQ8yK6Ed0mwivXSQhndyPbQO+MYy+HGT/CGdmJJV
81DdoNSxBu/JC6MP3yIKx9BR13kDd0UuYvJ92gilC+sN8Q0Ay2I+TYjrzMRZGhNNx0DJWUVDX4OR
cEdgAbCpLrZYKMS5NljaKLZBulSCprRNqBMOzFMfjA+9GeESCt+9AM3ulGQwNcN1SGDS1qGAJyXN
XvmobhtbR4w/uvahTyZ0RvpwFoU6QkpEnYM+tWVk/N8Hu5l/CHYjotFxXNuYgwgJAZtDnf+vEES6
Mp32a1CeU01dPa7j0fSm9xGl9ULwNwuSji4itr0js6pqrU/2O2VCtxu5+e84hjw0pV68NBpKpUS6
DKVnmRXJN0cTvgy7CWYUraF9r5WCuzx6sCpN3IOltVmTq+JsCBMgFVEiMlM5MtKMtvGYmLd5QL82
LyAGQW95smKjYJKDNLtEwEgM/XCjmW2+LISudky06pvSWf97NmzUYIoKJOHYC3NM7nofRZzyRufs
441c//dvnvGH2DZHUPM6IL4NadrGPwdEG1zYqHE0tHOmsudgHYLYi9Y71C7DelA/4P4JqodZthrL
GslDaXibHCktBeZ4qBIyuwwGemjhgk2ihZzECPVbShXtqiohMCOAaCQicx+XhHPEA01To0aotmxJ
Z18pgEl3VqswTOvD1stM82gUKSHAvcNcNQu8qztqKzS97p1qB7VxAWT/P/LXdO8Pkd8ODRQhDCnn
IEvb/KerB83i5DIbghKWajhqClu/LfzwGDda+Gwx9qZfGDDXy5jJl1hmXqo0/O7rAXFQxHFdpJGi
dZVzTNIAI69RU4+sTfl4SUxa+DEqsLXRWmhT6R3+ipCe4IuhVD2ERM7sMMrXd6HNF1mDfzMLcpkT
0m1OVBbvRpV/1FX/ApR5BgPWcjVUvcK7yySnlfFj7+lo+hpy3LLGXnmibrfTWOjXRtPtzSxPXAdo
2BemweZqlLJ4SOPggVM7hz+aPCcjFAClWPoWkVMGB9hWKWcYYPwaRMWL3S8cRUiHPv9g28MyK+NU
7BH9zwk2mHjKpIZ55+W7rAFyNPqNuKGfPO2HzqIYKfJ+qTgnz9HMHdMHyIFTG9CjLin+Mld+wP31
bixkrh6ZCGc/HA8Z4Q87pZPdbBmDhxI4eCvM8Ed2nbsZXGhZdYrILpgJ77kkv/xXIGuamAnE5U6t
sJHp2O50/VIJarEKQlOYJrNfafcrZ1IZAFJHhwgCv20jgP/u7eCP9hrkQXEJLQY4wFw/RiLBxo09
M+hDoz3iN9BPv74Mua2fMk/cj6kTvvLkQJS3rKpG/+jXpb3q05IkjjlbXRWdfyyadyJ5LhIF1I7Q
r2jLGMd7B7ZKST4iVy0r5AhTvZElN+c6cKT4aNvMWprKORvEtF6YAqGHl/UNE3J31YfWATmdddTL
CUW2Xee3YSfR+LTmh1P0DoU9s5hxHujRVv8yxkHfNp0YVh10srup+oSYeuL6zAgtyKezlEG59hRi
AXCCoN4KFd5lnXiOiihZo3IV6F4QLVRz6cx8D7olpMyza6N7EwMDzNqorsmkZuhkWdOHhD5eJJV6
FSwhSTxc1OyFnkak0IlGiCItl4UMhXy0a5jzI5rr1RTCXLSMqd5DNMtv6w5odImjeFU5seCQ21ko
9zEM+mbPaCXoE/wAKtn8Wvz+1+fwv4Pv4vbfY2rrv/8L//4syrGiTmr+6Z9/v7x3zbf6l/ln/vMx
v/+Jv58fNtd/fsDvHs/v/MffXL0377/7x5w90Yx37Xc13n/Xbdr8+t08u/mR/9Nv/uX712+5juX3
3357/yKeahXVTRV9Nr/941v7r7/9Jq15cf/P3O/5D/zju5f3jB9cvH99I7/61/9TNc139vFdBX/8
6e/3uvnbb7r4q0UwK8uhR8Kujqnxt7/03/N3nL9aoN89z2W7ZbGU/EG2oSb822+m91fHxWCKb4Jp
gW66xKvWRfvrW/wUcZqG4HcZBo/Sf/uPd+F3n9F/fWZ/ydvsljDWpuZlCfmHsF3LJiDcQkHl2qYk
y/X3G74Tjgb4y46o5T8bRX82iv5sFP3ZKPqzUfRno+j/q1EEOcjbCQbsUEe1UyYJK/Co0OKOfs2Q
uxe/DMmv6SOHhuRAaC/WtyzflT3qQ/ugOlmR/9njwkF647YDouSpZoabIumGu3OPq7oglnc42lq+
cqS28Qp17nK3O0Za5S0TpfkbEygKqb8gwTrCVgF+Ldw6Dw/MfT8VPq594S9Tge02jX86G30Z1RLz
B484FAGAgsoWne3/sHGF3AtrugfQuRqyYfvrZZsd6YOC0J+2dYPVN1jf6Fr3iPHJOBTBiNUlHojV
S8al3mbPPmGDBMM63zZEqC0l4ouvGXdAx6aFSFIHGwVPSQfAc+hNfHxwhz6VzKZVpAOolhm5SXmQ
0iP2Z5hHEcIyNmjz0mHY0QAkhkbW6FuSt7TS7TMsH8xng+HujZAzjS5BNGdhRo9J83e2aHgpTGY2
VU4CaGqC/nDt/L6SiNR7c6DX49fPVgXhukX3uvYAmWi1/10WZgVsfGLqZOWPtJFBGmgPhIx1GwbE
1Rpx5ltI6Mm5qxoLM12fbiKl29sCR1ccN/2hqaFdNVi+Wkbz58odtkCkyTIdfYLOygdb5hzi4Heg
oaPRh1YHyTGhnYz7URWgEe1q/5I5CG3IKnnI6u6mKhKkkVlFjHmYgZhG4a2YG62xTrovmRf8hAGh
2ln6GU8lfQriPifzw8M3u06i7EXJMjympvk2ZNWZAfQxG6idxY1fkZJqlwjs1DgwHe9JZsBgg4Jm
qVnQZ7Lukem3t3YGOohTN/ubtL3voHbtEY+igS8ufT8+Bgas2w5TMj4W0GhDcjWT6qHGdTvGHTw1
RLeLuppinAWNegxKi9TI6q1Px/vI62GrNf1lsuFRO/iHYfEVkDqCnegQOWa0OBe0xX4yUbyafRG/
4IPAir0KKvM1KHg2wrl24zQcOUReU/2kMFQcciWmdeSbz24VPqpp3xfwwA05bMN4QI1Tz/FmpYfi
tC/KTeKXvI09rAX9UeDSaAtMZ1KNd2WbipPVuKdQ4DWIyAtbTpKUb+FkWHDIhiZN9bW19l3zajVz
INkFzVigM89th/K2RM8e7XSvedCCSCxggWeLQZd3NMwQj0H1WLRVUt91uWksJ7eSD8P0MEmg2844
1EsCNm4LF+mhTMuTJEkQHRU3XPHZBbFxJw2hwAV6xz4cxLoNxkPhI5wq6uGRoG5gxCK9Cv/Brltx
o/sWQRYQjWTKkbyN5U1byWeZebfDNDz0hr3TprReyTB59h3rnCRuv6JyR1yhYhhiJMWtpuGU5Ehw
3EB7Iv8oWcrOW9QioZlmfAe1Za/1TYKgUis7LniB2LhsXgQ+vdCO7+vA+4gi84urmkwukSwjEWPA
s8Ai+ET/gQaHwR6TLwIsrw8RjY3+V1BPl6RikV2QBHp1DPdJVP2P1KKb1AQDQQc/cCUhqjmJYfD7
Ge5jK9Z1b2OG+t7LwuMwtdY24A1eIuZc2xodM+Gh4EgLN0E9rxcrS9359kzrmXVCDRQNgkqMdlm0
ZPGNKNvPyFSWSNOAmace/Po+RcByaVR7cg26tZ6ktV6HA3G34iJN4vAgJO4nx3uMLbNZoUokpot7
AUAgeMkq0x6ULVClKe3YeK7aA8BO7Qa4UY3qRrOndAcOArdRf4ndApFB5sTwJAp8ItAkwqlbudLF
VaIFxjJjrrSog+8sT/U3BV1xCPUvEuaCRe7XaCTijOgWBoYScZJNrohRGuscShKdsvK1AiA3q6j8
dSkIDp8Ec5J6fMlktUkxga9KxfMwYz+7COG/2NPN0OxTNwuXzGHknWYzLdZ7TMMR0uaq2wyRVcFR
Km+ZIrzVbn/HVocljnzwMfZunTniCUmDwPaYFjg7SfKJ4q7emvqwNE38cGYPJcxQuB4EXaJExyRQ
cYMcek+qlU7g+DF2UZ6aJVOjJEyf6VAEDO7vAoOgmdRhEhA72W3Sx2ypBsGlRvpDagWtnXqp2Kzq
Krxj51IrFSTasizbQ1fpz7hAcHZGEgWWeI8Ik96KyN/RgTTOAzFlLvzPFkQKMSKPY+q1u7p7Q7lS
HVKRbxqjkSt/ZFXNSHWZE1pkmZ4LP5u29GBXcXzPCnkj2hQyeJ18sEunXOhZbn+RxPYe1b59Wwv8
nKbnLbKa0M3WcK5kdRbM6k1aNxkxVX0y3JGQgrJr3qnmZF7Eq0tHSmPLkI8/CrtKlPqP3njNMqrc
C7oA1MY6YX+qVtaOqMgPF6hTn9jTQ2Emz3Wvk7OpfMJdXOMQlC58C/a0vEsU0cjaLm9RcFQNlB/U
TW5aI5tOJDlMKnxJbaNf+hrSVI9g2KxxbjWydWn5qpVfGsPRH4AtGnq8swzyJcxIPIjWt06uQkmp
1irod54Vsb9BISHUeg3cgJGdhg+1k125vh9jhIBOvSOm4KWfre3tqD+3Xn6MBAlYrR2SPRL0t2wA
LCzREK3cMCIwIsq3Yhjuyq5kELYZg/YDu9UZf66xQIX2BGGdS9/qLkaWPYVmc/YiDTcis6rClgZZ
e6a5iqiulLSv9qTESYpqX9PlIkbWQCMJ2BB7WoJucNsHUPZS7QiO9BiZ4QtVBSAK7PUwmsZ0StYp
Zv5Nao03IzL7HhNY6TEuNeyuwYwBzU1n1ZnXZaZdQF8xaoE1yLbwh5ZRa33jYn1Cc74Kc3IpE/b9
VoVfvl2ZJE4mZCbUBEKVPsvI/FFFlX6j5AZy+yFPxuFcBASfmdecFHjEIsQAKMgfudZ+GU1GQB01
K2Pm9B0L1YAUAtyHP6su+tn8W1k4eAdUphn6QJshGDHv3KZxq9snT6xjzOkdOeO7Ufr3Ldec7zKe
sJGDctOamE4MFynGvCXGiHXM78Sxqi0VLaZnfY7xIazGVlcPOoNLx7APyqMbjvRMzWLPWnKRTnmy
9KxbJY2GQalsFnZMbF49tf4+sZM7VaQZ/BcihKaRjJJR8NS8sj/GJuxEdwBnHxTMtEhpROUfDSb4
1v4x4NNYxhZzaCc22oUh6J/anzb1xcYn+QFhn9y1sYub8SOetH7fl4y2BCqdVR35ySrrhcUSKB3S
ztBdx437lLOOLfs6frCt9lkiL6aYQ5UoKIX0zL5qNnIK+ByvkY6Twh5HAgUiY4NfpkGqaYwjIic/
yYnLidia4X/poLGcRYETt6uPVRwyMRBAEZPglmmHPI9ZDXuB7baOUBiPLcmryrMZSPPOpQEpZKOp
r+ZrHdkpHvosQe0s0mPhPQQ6Ia9yIGIr+9B8ufS7+gsH8njSxpoYhuyuQlhz7mv7qQ1AUwgflo6N
ISktqh7NTgl91oCyizIN20DwSI4VLL0CvROmXMcLBoLgGdSYEyGsfde9uBlEpNJ81ls3PuQMAt2O
LA93JKzNhzKyIF1xa1f6Gnf5D2LVdztqdaoaeUTCA0iWahn/zruRp8YF0Cjz8VFDjmrgrp7IHXZz
hrmRb9xbiFOTDs0PgU2vFsKGOBRn7vCinYm+CdLDbPRIXO52VhTKfVTWiriO26jbJTSfNyrwXszY
qpnUk+tk9JliEG+kOx4LJq4YX9FUzv4xPrsWg3/RdGAxxxYBJDMPFHkkURvWG6TOZasZWweLMq41
wJfjcEnHKL7kDkJ+n8wKODHirowfipSCDyrYHMWKmFhjQx4GxsQtckjGWPjJKIFJ5kjbZhfb+WHI
1DEI+5dRaNdsrNd9rcGAsLD/T11+Yiu7Skdr7wKFqyxrP8SQbUQQbdxwFh92xs8gkk81ymctV0RZ
9TuZEa/DFY4WRJGkEvmxQt8DCcKuCdTJUVihFSwd67UsRlR+I+Clum/FJRARNU1NhoYv7MciYNjX
0Zr3SdhE6As5xs/R1gNwifJrkGXfWkOqfI6OeIMm6S2STb6IUv1JWURl29MsCOire3PeHk0PUZJJ
ForKOsy6Icw2N50WtlQLm50vsK/pZejQC/mpky7HZitxO1CscpqKY+iASGlgXAi2+mjiAWar2HUk
r1Jpw872h2eZTCOjLLvAYGdsyZhiQUPbsh4T94qND2P8eIWDKdeJNzzavYH3hmtcc+bcd82mFumR
czf8QjgL95A8CQbVypOp6zkYaaSQtY/lTXTVvfKmZMdCvQZExRuS7szBAaU9ae2Begu8KcduZSEU
Y7Llr8PRRHUMl2bR9+HJmApSkDUjWnaujfqfn67HOX3EFjumTxol03pwJJ7F4lFG5g8T5YEbXuEa
hJGEtO3Q1eTayhDFgF+SiN3tla5Vd1IzmoVm3UFjQtJtNGLtBH0LdHKAYWfO9kVNfZhSVZvW/hhh
MazCEqUvGz5Ra5iygrHHS4hHauhfB2fKd6MVHhx1Mvv+0xfVtfPktOu6fKO54BTr+C12I4K+iRQN
Q3BupnGr56rZpQkKgqHRP4KQwokrL1xHToWrPnY2ukCWVzKJW1ZuEHNwHLvDQLYtbZNwFgcT6kdK
0CotBmK7EufqwBc5GECNfIeDcKe/NL4mlpLZJrZm6AxJakRrO5WXlsNV5r1iZSKbHlVeBGBon9n+
llJLrpQNzzk715mr3VoJ11cXdN2RiM104dVDczGA0qDfhVvIaTvSiAbjc/FLywHbmH2GJWZoAs2y
TesSp5SM7kENaq8PhbYlwbC3qY98MLB4h7uLBXLIwtq08QPORVmZdmTQLitsHMdfXzrMXtxmvgQb
VYw0d1jHsmQ8lEmBzdN0l6MRX+sirtZ2DiXYj5ivww7btoX+PCTGHqYDbGKYtougmilbu0RMPrJf
7HGGs+kMvOGGvgkFzY2QZWmTqL6hQLI/61GfC8eASTKOQDTFAzHqIDjWrS4Q/mpAQig8SwNGTRzu
dCsEpRN70LvUKzNglIMYVthQSy96MAm9tJvmBRbwfMKvjqFInGNUh9qyi4d4M6vcDAIAzaLFDYbA
MXeGJ79INE5aoweC4ymO+pfo39g7k93IlTRLv0vvmSCNpJHc+kCf5ZJr1oZQSArOM43T0/fHyqqs
m7cb2SigFtXAXWQubiAiFO6k2T+c851M4fFr2szXhI9GMdl4A2miJcYltwCrZQyflibemqm6kYgp
1m3xq2nFQznpwyYvvP08a2QeJygN28bDYzp+u4G0t9WIYLg0F9gC6mRjeE0n+ViNfbetOgcsg7K3
aTF8V5PVPRjdr4DwIJk2rKtNoqCZTPmtZRebyZQviwvX4Z8tQgJQ4ZK7GyfDb2hWzfNopt8yvfPI
A4q9yNt7JdKulhI7lWZ3Mjv3p4j0G6MkXlPbeyUi3US1aBDd3RHDDLv2BIKE07jCZ+FFTY82bEZp
M5YPtKbVZQlLDBF9v8UlYINDzusWarra9FUx+yb47bU078iV9Rv9QaJ5F3pkHmUoPsc+q494r3R9
QOGGVWBVCdAGCdSoguGgIYdp16Y/hs3IkYrVuDqJp8A1eFz7kvQy8prhklR4i9F8r2qdFEJD47mJ
8t5nAJhuDFe8hwO4LSOeCRKMrnVY2uQjN+d8Ym4RC0FlJprUj2YkuRUDAzgFKMyCsDziTlnVuPO0
VDcfUPkGmwrDyGYwbvhetUMoO0KC+3x+sLT3Onfuq4Ao+rgwmxuMrk+buhlAiHZyk/FHpgVDlWS+
I8gKP6Ci7jZjDYR7gNs+JFBKNYN8TyEqB3KEZomyCphQ2a5VRSqTN6Q280wh8RtZFQJNWA9VFhPy
q4z7BHjzqoi0AoCF+WlWFpdGj9g7mIfHTm8eS1hDa5bs3m6unzOaRa4vF4sP8QYj2PA8zAkuZaPq
hCQH01is67R4aZ0JDY+z6eqeaOIhD1eRi5tVzy4DvfxqYvDDEyZPpRjLo92A3SVukET3pL+6c34i
9/BOlpRtnaMOY84JTPVOp2EwBVw0X1r8BkfnfpoUFA9w+jap706ZVmuvGJqT4lUuPDgD0YjOtlYi
v6YaUpRiPNE6LxfKjCJH0363+czR0h2plwdCnj1o5cYqoGbhcWDglUfNpV6AqG3aYmtsbGftZM6d
5aWkeBa5S8lM7lq3FPY9c4ve8xYuWl6dJGIYfnc07xG0JQROgIGc7RMEljYYdEB8Ar9/vkSSggWi
92aYBIX3QRJcIE0k4Y5XbNwyOFYmoppARUCvpvmQWZN9tKdPvLpoxWboXLVLynhtjKuY6EdRBUyi
F3HJ6NXdJjGZJyTEu0WL58VQwE/QjcLVHj/RIpGg2sDQtIc+X/czaJ0OUfoKe9pjZQxnhBvPE7e5
D7DGhNZEydCHhp8pch7cuHn5yyT1l0nqL5PU8S+T1P9kk9T/+k8p0L+rbP5JVWOjmfm7QGrRDjm6
IXU0+55ng22whasvv/4HEa1ykjmZpQXUjAofdP+7qlV3pEp88IAFxS6jntyBayaBc4DpZ8AZ57Bz
mS0g/WFa4Wb3nZ48Qsv5hcwcbwQ5nHMevGEYxRiBCEyxC20SrK/kK0E1s+2/Kzn/u8Vcr3EaVz/f
8eefFV3/JAD7/0Ty5eqW7SyK1X+h+vppgFP8Uen1j9/072Iv82+O1NFS2Y6O1tK1/yH2Msy/8d8Z
VJusTA3+z/iH2ssWf5NIwGzHpjo1WU3wS+yMFrUXvwRsyxPsZ4S0pbD/K2Ivh7/8nx9LB+S8wc9l
2jrKsz8/ljJzNHuMcgVrMvxp9fY44ftbAWFiQg5VPaYjkuwaPMM8ejGkBS19tCJ1LUftOI5YWubE
HxOSIXjuf9HKbau+PPIIr0TToURmUaG9Lp0IxgkHzEoJT7uOTgZUmmgc73AWHbJNTy5xWhMFRYY8
XpU6lmtQaP7U2ie9iD5ihmE64faehkPRLtQTElOGM6V79dqSUbK2TLSM+aFDKotuEvtmRYGY29ge
iPxc29rWqep4LWv9JEf3ZyticUC6jlbcozelCbUc8Hwg82S3S+hNqfqS57QhBb59EFm7X6Dhf3hA
/i9ngfF/COr/9KH/SRLdqakpcy0FXdaZJ2Vjc8MK2k3NLR7xrWbuprFmIGwuge2MfkALQQI4Wywm
JJhYaJ4cCfqaWcQxN9yzirLzv/75eMT//FQg2NZdxzKkLaBSGcuv/+GwGtw4mDKV9xjOxnDldPHv
eoTQv3yOUd9WK7JfNmiRzwN4YbM+dka3TmCWrecGNNZEPg1+3sNYNYwB+b3o/e8j47HDckQGb72H
GfKc6dBoSuBFJsuUMXK2WaQubPjvTI8kVi3+Kk3j3qpYgjih+Thb9UaHy5BlN4QijCOmryGLKvpx
QI19fKotcl7YemvO74otoirlGTPubR6bfVvDey3ti9fjpuhxZ/ZKfregCbpUvAJlehqUhBuVge2K
v3Ar64CFprNXglCe5DvE9HQfCz9tLO++s7MPgzVpBH0ix89rVCmzFR6Rui5+Kieilu9xulrK/Kwj
/V4oUQEi7T97DQYU8pPR18abjlFgj/25XOH0B5flIfLGOsQPD6voEMXeCdKQTRa8ZJvQ7hv4O4Cf
Sd5xUn/5e/KZJc6cRO4mwsuXlkRsm6P7AVnv3q1zdjvCeDBFQ7cHqsAZOmzzVrvqdR2DDPAaIoOM
rRUzeYhg4vs17kIRtF8tuUcho5V1ZvSPrcjeMzlba0nkwKaXH5nXYKQMj15vjFu8tNZmNi9xgWeB
eRiyhlhDvGBKeuf4Y+5gsHpRhkeu614CL7oXE39PCgnQG+s7Iy2eM5AFG0fT0W94R1l3bzMHzUyI
Ni4kkcX9rvJwfS5iZVrHtzFljc1Lym0nnY2B5n2d4lbeKgXoyLJzRn0kUcMm5NUnIkxAFxuAsogc
92l5K1Hsg1B84pa0t/qIKRNQzZpRALHJSl3t3WyDVly+ROWRvT7F7XYUmCYgl26TbMmmJr8my+VJ
xd+M9JHw1O5l8HjW62BZCBHE3uSQMfoufEKgEG/ykQVkllXWChBJsKps434qn2N3uFoLoKa3+OFs
i1F5284kSFvgTGYoo1P39W//Ft3gWQmN4C1w5bjVioRApcaxV0SwNMx89ec+vjQAVzYFG4N/e7A0
V7Ci5oVeuTEDMN14LQm3AFcryT2HPtNeZsvgM2D7AuMMxcCXrd0FkXp0e3TyMOWfdXzNo73PNPKa
ECE1CK0I21n1yXRSM1lgebLPp/A3QMM7K3R3getc81q/ZlgQJv018/od2y7PuCve4wqqyQA0LMke
iEjcAkllYa2NxsYyIfs3hvfaYUWHFrwgxplExQ+tqb16EA2cfHhMPWtBlE6/O0AgltUT581LivAd
pydBC7o5ZPTS44dUJrMdAikroguvJMsBY45+eusjTjm/BUcLJDloJPseAdJVEpm4IcbIS9gfGBFD
K8PwsX7tszx7oz9n/wkMaHSz+GpXvNYNz1qmgZSgwjI63e8cfdcOzR6k752IggdzVrsachgKg3Uy
sbImS0bw+Y3dLWG+qOrp3AEvC8W0bSMdj4+59SACeiE2fo9sRjKliqbCItrfJEOfNswOM2teyDLI
XsLTILtNOVjrvv7Ivegl0IGKSKyZY7gVVneysW4nfXVogUGyfvK1jjAwAo3GaNgx6Cc9AYvbAQjo
nhGE7+bulXH0hggW/m5c2Ljih2iHzGJfIhzoXZO8t+AwY5qV1XDuuXsyJmKaVu115Vwcq70VIYcK
jT2g6fUYVg+z1hPS2W+0MTynun6NxLBLbRhaPN1Dd+6m8WjgbF2obZPjnCzY5GMMRxjUWk/2YYyL
tNT95ZNhBvwkxujMrPxMotH9ChgCEQhqp6V7IHMnY6y3kTES6IVJtGJJbL6LlBwZ32FnXoHLYYx2
0NgN2gzsQRhucthI1AMbg5ekilqcnKNvBPKMg4ih+ZlT/s4gtD4AszW/j4O+q4i4J/zPnwo2tQof
qcmYVAteBs34bWYW2Mx+36VfgzinVWethizAGgNZLzxN86YfWR19TwuGXgSMfDzj0vTy0evJk9Gi
fYi1SivAKeI0I/ivgIfZxMxA4mNYh8cCSEfEDkET474weBwiCX4OnAVbTXeVxDiQw6Fca6j2ZH7t
Ne8bGd8ZB89dVv9CzTJ74dmU+ms/d5fl6gwzNlezPHpK7MgvrQ6uYviv9/dgDuPt4E1MZydr185D
7sfRvUId4obTi6Wh/wHVOQ6WnwIeYtp3n/bW3RS+C6Hd9UjFep1LlLEV9EYG+m1000f7LcJrA6qX
wiXEjORgWzG5odsZV3Ku/ziZ920FZIqEQlzBbYUw3odll8YjJFOs2YU9EAyRvbgaBs9mdsq9bqTP
rLKJPDLZVINNjnH+b0YLPUtQxhRluVPD/XRKH6LVezhToPV5+ROjFTwCCEUHVCbRhnMnZ8OpPbnL
TVUZzY8hoO/Bo2d1UwC5ODAv1e9cA29Sp38OQq+OBhtjn90B0B9DXHMv+IJ4dtQN5WfjEurgyurO
68Wu0w0Ir29BO6LsCpmQkStybH7wjnJtNIQSmfrB1eCttOCQMNe9uBNBBM4MLrfToXeXefpXR9ZN
/w8TjitsLKg0z/+iI/ucfpp/7sj+4zf9oyNzSbj1dJ2eHD/r0vT83X7j/s1zPHw50mWxZpjog/6z
I8OzI00bR8zSqNF1/Uc/Zjl/E47t4L+xTdv4rzZkJmClPxff2Hh0jx/LMUzbteTSPfyh+E5G1XRe
gxI54dLcT3DrG2I3d26s+WpOwq3msiALomjHLk9cei3dTFBvb71vjWjUwrkWm87a6mZebBlsZxup
tQBbAw9mVEXZCITmHEULJ8NgfB3DTao6kzZI4nMcXLaVBDc8zLNrgVjxfLxy3mVS4aE3iD4iq+AH
zCzRgDGaO81az2V6wuB6K4TtsqchGopedtW4hBBhbU7QHxixfWgpN1bdJJAmZ0G3nvuXRgOZWcwd
3Y8Au6G30U7Dn21qyV0OTfpkqLde4n3tS0tsmW/j0OMeXdcm8hsLsOdS/Lfe8Fw0JKWYVfTTVqZf
ItMi1YfeRA8d0hU09VsOGnrQpLiih7Fab9p6nnYaKu1c1M+Al9vHh0qQFVwOVbEdvbhDrQIj3w0B
lI5zfjCxX69cdiObzPsM9RFar4UPu9elfdQDlKzWACasWKQ3g3wTOFy3bceMJ3FASgLJYAe6gtQ5
nqzZuB81dMvFmhWGaSYPTgDqIDTNliugfTX1fqFSyRbpu8bYnJOWe6VMHLGOAYStDJTroDhJ3EAP
deyJ6Fkn6qGVgyJHxqrIsQ0USYUGC3NBLHSRYLEOkettDS9HGN8RwOGNr0k+/RqjETZUrpAJFMnA
V7tuTeezmcwtLm488emyzOvnIzLYmMraNn0EIF5an5b7YMxSsQ5pQKXpBiR5lmI7FdoXcrFz0JWw
d4xsurilsW7q6VdbiHijoVWJAJKsHJWQaIVArELAACgKvFiikaZQfHaBgASnzay3ckX1HUTA4eKr
cnWkhCk6OYdScNMK6F9t08J4V4e5geua1qgh5yg6xTFtvNO8pUgs/ZarUqFgvI4VnnIzr9Idz78i
/6EAdi+ODQtdFaTArTzzBwzkDQ0M25y0OKmTizkV8eBEwHBvXEKPP6ArxgfRoTUO+/oXjRm1RjAc
Z/1H2hMuQpFm6yyNlpwZHvE8s17rsLBXjWKXYlEQCZ69w2Db65TMzjHrWCJBD7Zn4rly0/ZdrKuI
b5BNWD3VmVnYbGqrrzDhs/d4k2lMsh7mrWTzpnupj76VnD5kpx0pGltL8cewFfbW00i9Go7FVw7U
xAtB/FRGLna2UscKW4AvwFn40D5n4tB6bBAdzV1d4ICtGwDJXZcP+1g9DE18alvOE28y8q3a2shH
9zXu1JrQRnKg00eFax9bQm5uUA8ICy1XWsmdGvNDAyOV3tPt9/GImkSvBtbzEWIDqPcIEVRPwU8n
OxvDN3Uz+SIrVILl1sDau5pmh4xPnrRRRC+ZYu7hyBL3rg0nhpHqtMl0GwFeQk8Fr0itmSdsGwlp
B0T9I4hfe7HVG+vZEOUmjzJjp+XDU2R9BWRRoL/+5uQmbMDVn2pOpDWsORBNkMr2LrkhWmwEIIT4
ZoKyeUw5YHZJ6nCTz++6MUrfTIpfkn+aYK+5tT2SlXJW60kTTGjm2mDr9PIJH0N0Sqk/Zcx4gB4j
3QYTfpUoOCda7XsUF6vRNCd/oEBfCyuptrFVL1DQINoERveNHtuv8gWJX7BwlMV946VANdAvIcyI
wvfcDMC49RQ/KBVXbqHrm0ZDZgykMootGDWV0yLPHOpNTKrmmjTilyDFdhxV5luDxoUXDVay1591
z41REXdf3XJSlLyec9gdUgg5K40A3Q2ja5uZX/VJeDMRl9WgzlYnP+wWYnA0zB9R9BueCDKKNJ7W
dQuyLc37+H5qtfu8GVwW4HWxrj2aVmfU3uGa7N2yAmJTEXAGay7zhafDgUFsRgIhTCMFCquzE8W9
QIqFsQSw4ZWQjf3WEZ915fvlHAQQxda4Xzl2+qYPheEnw3vWtfKhysqM/PDY83H0Y7WJkUS5LsxP
nNazQNAhFmAbaVTrwKbZZHikySjYJcDz6LnTR71DwOjq2QeGYPDLYf8EZCJ6CqzkJwce8DC29rkL
qH7t2PCdHnWWULT6ZQMm0cvQKoV5mcNVacjas6BRx4tLIyuXRMIZsX84WggEOgGR0spee6J+PXRD
tp5vrMw6DJHTHppS8W5UbKA94JZxCuWgsdPHsYQX5tRAS5MAmBk60q/IJNpEQ1LKIPXD1oq1C8Vl
Y8szYzjkBgLrS1siSg+TK+kGVwtzPIEB2TcOC/NBxfp+IHKGkVZM3c6jwVIbdVBB3oTS7fcoxL4C
FAyZojqrJGl8DEx3XJWHJrCAybPSt4fwLQJ4gtSISMPCiq62VVxySQiq57ifDmiujVJps6nH4Zg1
rTy3tn7HMZXfEO+sasHP1aBoM0RD+o/2CmH3ibTAQ1UTZdkpxzc9EtEZAOzT0dgz7CCJi4jxLh00
Rowjs6U4alDxWnuCAuODTMqLkdkU7g4Z8nC5zqkKyp3RSLWkQO3MUP8qGpAYHluR0UT9k8eAbQEa
vnZTraGm4r9zVnwaJahowxuZDba7iKZsbopPwsL6Q1ciMc5qmiOUdw3EmQScctq2A2l8qvFzZq8k
0MfJRqCaMJyxvYYRA7Qkm8TOqjXoaFJ8gX8B9Dd6WC1ohvdCctwVvXi2877fW7xKZ9wXHmpEnlF9
EntsI59C+5118FPzFsdYNvXApTX6chJ6gRQK98Ya6DIbAfcqZDFrnCOAW/yUmbLzBw1loWmeKyK7
3rnxsi3iJMqIGtWIk/AuyIkCEaFCx/x5Bc1+Ed7V28oExpWRdGVKyzk9DUmOdKgvH4ueaBvdhTGW
KcfecGaFW4I8quytMI3HNNXRg5e7MPQpR8LZ3NP+HmBY/8SW2NuZ9hm2z6Nuh35k7qdq4nibXAO/
CkzfDDyOzamN2ueeRO4NLhUwRMTXbGpHgjcKOeb19CTxriORKjnuSJoIneBm6CQCW2CyJ9nt65En
eCqWGSOa+iLh+a8NqF+0l7uudVFFUJN4gDkx1olpLxo8aREDsM5EqWQm+T4M6ysaYBi+bnCmTvtA
amJuZVtdzHB47xtlnD3GMyjHmDeV1KbgpUgO4Tttu8HXY0ndydiB2C9lTfuhYmZrjN1vstKIAI5Q
w1Ft2oOJI+EzINBtN6ZDCoSmQ6qq5FaZw32hadZZqyLGtM7Vq8FIgqB7bJQOpzlbywQydm6T3KDV
MFkNR38Sk8bUeDRPlSlDlN1yR0pw4pBR40VUV4UJJWNILphNdtCb1cVpg3d7eSUyYdxxmBa7NEba
CB1SsH3s7nsSfraEyt0KIuZuqVs+W7FAE0jdgTbpfkhmCHM2K4nGLU46wJoTKt+GQnuo4j2HrAbA
xpxuhgh7f4qRmk0kqrownxMkbZvZsgPiZqg+yaxJCETPJxM/F9i+NtYI/stsVMLQk7YAU97TdNSv
JckPKof23s9gNxl4rFIOExikaNP1/LcKy/WY5bwd0b6s7xIwBaRkw3h0DKd8BHWxK7vKb+5dyyNl
KNbwIhmdP/C/EWz9xtHmp8Gyfo2GdjUTwnaN5lSTGR+YRBy2AwD1RYRrtN3vsF5LPflpOa319g4S
KG0N9aBQ1i5rMBUQgJYaAwsw895yq1VVP9kJmkxpAf0FR0JcMJr86YTx4sOhOKFC+2QXqFbpi9k7
D/DItkZfHITI9LXqwARmpnabyHM3FzGt3mSbSYJkYbF1V9nC23kFiEArTQ9BIR+odOKHmrpK6YVx
bIPulaYED0zqa7RSSF/VMtFB9mp686nPjWPBmEWT0Oco6BFgRu1Hk2CdSdXk+KlZrg2qmME+ovQx
t2Ymc1Z3ifbUFsMpaG2eqoDh8RQwmll+0rIklYoEsX0vos2g2IG4dsDPG5SvcRP4chK3SBjnItnp
RXyfAZhYgXlbl53+HZUmPhpMa6kLn9MygMUUhrGBiKu4o99JNkGdq0Dk9Hb0PJDTJREhwZwPsHU4
TMOsHz21f+n62KywkpoILs0RNdcIRKy40PnAPKu9esGCMH6OzwnSKNhgYP/a4jVLg2feDKIgpf4e
E3lsoZ7F5/lm8cnmVGJRrpFyECTPwKrB13TxVo/vW0p/kjrKfVRYw06CcQpf6S2npv5Q88TAu3ro
OsnwDdyw21n1MXVD0ttKLtMUIPUczy+ZZ73mqQBr7gAWEizFWOWFW8s8Ok1tXKYANxoj+oOh0wBX
ChEsVFJQdGQuMJCKY4fLL9MiXy5hAnONzrApmCyRqMBUM9OPmiCZQDMMNAHaC1o7rAxsU8KD6nWy
Da0jdgHYaiEia11Ev8mKmTYk1r9MwutXbp7sXOHdqsXQufDrSWc653R3BKhK3xItiB3EmCuJo3VT
UPRJeHk6SrW1V2Wfdau9G+Q1Y2uyfhLN3OYmzw7nXFBar6kXfTnkom24r++IvKbwZTkI5o7WI6AV
0CC+ZQv/XpHDRgwWCfbmo3BEy7RRPppYJVSeo9zHO4rHi6/GCeNxrWcw54qZQidvddZl8W1qu8+4
v3B1y56JKXPH8FCV44dYMtjThWYUld6xaLQz/tPNrEUfmrYsIcGhb3sTrP2Qdmql2uZQWvJW50C9
M0r9au9Zjgvnb+TDS4e9E56CqK3IOYr8cuqc9cwaYZ0V8c1NkW2EggzDDN+1jGuQwLgJsZLF8Lw4
ZPIpZYqZjtGrZTXRLq/xki6jGFa8pGnY2XxxlcWid0q1DacmolfmNvz5K3BcLj7AHDtejd+bnI+H
dIlnEWmKRbUA8Uf4OneRO6eYnulpswILWxW03PRaf2/1+8hmzj7m8XwKDjHT/CNZ9Xgf+y2iA48W
2BVrTfSHtreO+IDIZ83ij1p0P0FDtWQF+lUNFo9p9NqMuAGp+CtIvPyfZwUFCVfOT5nWW+02WwS/
VctcHdH6WrlYQjwzJlCNyKfOw57kDg6pJJl6SMv+GJWSDQqi8wH3aWpPJaWSkZ30mlSDtOIx0gqm
ylpiBntFwm1mNCMwKLkJXdqFqWVZPEbWu5VAVprR9RPw8VK7Am+s4qYZUqQLUQasmQdFhhYi5Xre
d7okf6jPlO8WnXMMptZn4eQdTDVcUtV+4YRaJ1VC/OkIM9FUQu7quF3A/AiJHcMP+HJYZAnUL6wN
tCoxybrSpq38dhsGvICUcbylJglLfdIdsBz6EwEPy8b8TRsb4oWtmEABO7y5teU+1VWB0QefVd7g
ReJsJRY9WQdJnG/btiD+0OFyG7HgYTSO4ZUd6mWGVHTDJSJieKe5bJltpixDQ7ArUTdZnPi9hVC6
0De4JOtjNkCMypa202u+vZBhn3KCD9OMdn0GQLHP5HfRgicYAOmxNwgf6iQkAt2N10AuOcxGLqrc
SZFoj+pDCxQHkXGY5LSbR41jICAkuLuoMtuhfz6BvfpFTcNWtUpfqqI+YaLn28EIqpnRq2tUzFrs
+jx8TBo4cWEX5S7Sym3VEJhJQkFLkV2xWuKQgrGOmYykDTyrv5gZHAgGZo7iwKosS9w02JwQWTew
yJvaJd3W5gMJADTENiEFmSKktuRQnESyKJ+RP4M/oNGrVE51Krttlj63rJrNlE7YrorDRAjfhhTN
jEVS5Rs5xkSc1MdR2lA9BwK70rkVPn5t1hfYAQ0OrGgEHB9ZBFyUAVFQBnYZk+lfZmv5Xgeuvqqo
SPtAx3gX8uyndgOKS41E8CFDIb4qwwh2jIUstmHPChEVBtTXfn4ZnOh3J61X5iO7zhYfnsCIYnmQ
vc2e16c3NPjRNoy3OP/OwmXhyuDOGSaIkaTDM31kHCqir1JhLhmxP6uJL81JenHV6VizicAD0xa0
PPWLGsqHAo18wOPheToEUTiyFI72TcT8S6K2Rcrc7+rIusVF8KNNQ0nABksOW4R+Q+zuOhLdEXQD
hU5IlaMzt8jMnL1pDpE/a4BARB3TruX7qC0FRg70GFqh27CYmT2jfjK1uDjS6oWnfsrAduOAToMu
WE+WOvVw6zaMsFMMJIR8xbF2leMlFg5DpCzPt0nANkth24QfOG/x8Tn+MDlL8iQPZje0h1JjPDm0
uHPZw6eadxuJAYUBcdNIRTmM8XtTRBFszXYru3onxhzVOfYQThIIeSm76PQV56WagPlms/XgGAND
FvgYpV0e8mF8DQj6XQfNVB7KWgM+YR4QE/BfwuaNnjJZyx6Fe1c3zzUxhvGAcySNusscaL/MlvCF
Zki2c0dgAWaaBoFHgLk9dBp2VOWe6BWMddGemXhNP94913RjlT20x1Q1BwXfYhPGk5+OVXwSzuIR
ZUdFoIWvNYLJng6efSbSczO7RHE5kL7XBWIYbjvKaxlvROepo9Krbt/yFG50BedgIk8Ik5q+LQ2o
/ozqdiJ1E2zg1kAnNhAWERFumD1Ubof+vBrnddehtSdrGNsXy/pgIIhMRDL1JeqJGFX/nat3jwlL
AA0VA+RgDGg9mhK3xjIHxhlud5Qe4oua5nOEM982afBHERNsZeORYpQXtFdLSDKirNFamMWIfqgO
NdLsVhoB6LBo2eGuY3soD6xUu+KUM84nkksLaC6nbsKUyelv5V958MNjFW9zLXRW9BQ86UWP1H5I
fxc1xDyGsE+4t+CVMotrspxcxcz1A1Yyh6APvRNlwbxrcp6NTi+sZyKbzGW9WEcBIixGZucy9i6t
2z9wlAd+0uXXiLV/SZwKYUsk7lWhxnQnr4henQFSlGD5x7g9xD0E24lMIM3FNxLz/q57aSJ1ix/T
LrfWUzx9QTX+aiIAoU46V3sxVCfyTuS63NVlFJ5Czf01BTacx/jbCuefqI+fw2UCGA+bNhC6L+si
9ln540WaNoyQc18zGUjNOlTHcLGPBVFf7Ssj/dVnXHeWEdY7OfNAWU3yZJRi7c32B0sOrnjK0A2M
2c9xMXaOruOXHqk6xkKj1Gq994sOtV0/onSRNbjOpgI4ENXHxSh1YAmD47e6zjWmNK/kD8DPeBvM
QL+Low55Uj8E+7Qd78jsJFPGgcRB7VSX9jOGxGAzG0+pci9VD4ynFB2YdKvwl2MpLHjorDSpd41I
n2YAJ4c4b/GO2ljGIWffZ2LyndJkNtf0zzkztqIgUq4rEPfknkgecxtb2+iMx6YPX4ec6RIDImeo
bxgvP2qM59R5AnvTZPtTnS/biH3c4ZExS44tdy+L5iIJ9NFz6yja/m6eId9mxSFN+wdh1BemR89E
wB2VBD9Rl6cFSYBvZJ8KHg8GrKrL17k979xsycdm58IEJ79EjE5p5Yiowf0PJ6QU1tEi7Uy0LUa8
6j4XzlPmydMSH5AlxqVqtaubBd9cYkR8O8Y1rat7bQUy+RIHNwu6rrQPIeVbPconC/fp1PV38SCf
mHa+h6PzCo2A7zPC5DOzYWJrBM1jQ3j15yTLsyrVXa7bG91MtgRI72oXpnuDX01HpJCSI2KtABzu
8a1vlafvkg7cR7hGd7avpQ4bhhnNiBzE2taV2gdZc1FhyixX3UFKuLa+ZdiH5VdlQaZg5PgCqkH7
ZBkcPY55jNjB4Vr9lYrwunzIaW3fQj6WrvzpOuDLDbxed96FpnrQE95rxYwjbvm9XfCex83FSlng
5xhWcfilo7fPXRJ2iv5umvjJa64F9AKK5RgzOV9oxRkv4i01o31cCBaAE1+SdxlYrcW1YqA0XxPt
reKYLR37TIQ8UezzU78khSmFGJbJN99IK8N9lQbbrvpxA/PEXuPsTe2vrEPQ5CY+Z7wfu/rVLdxL
6SI20cpzWt+s+Lc7Baw1xesgps+c6zup3DuWJErwgoGJHfeQWXYI8XYumb0lYSp6FwNcpR6Yh43l
clukatsmpOI1zYF52asbaJtQpXd9Kz40C4MdEA7V32Ec2tFDYy62+NRqElPd+kW2y1Bbty54M3Ek
xyfinC9WHQAYVluVtQ9hF3zEMrstnyhzzvvRNXYFiVut1/vh5L3odv/c5tE1zCLSHOsL1fUjs6Hl
/BK9DmMiIrdFQabgk5OweARvBACRtpqBPgXXIfqqAwPPvLqjysjD+BCMNT+yelAs5PIh5h7rxrMm
swdWbSn+c9qdMGtHhhDdG0fn/2bvPHYsV7Is+y89Z4LCaEZOr9auRcSECA9BrTW/vpd5ZyGfqpco
dE26UYN8CUTAw68gaUfsvTax0va+dsaPlFAlSUZHOKgfeW2/Oa04Nspi1kH3OnfFax02H0XiEeqp
1qkkSZCq8zIs7mPN7qCvirO3JNupS7GZqp2UCZEH5VlGLa+oepb1RzONL3yL9yEHeVDsc+u+x9ke
OO5mIiKI+2ybcT90VBXJo2A8Nwbi0udsrJJyX1HlmYt49Hm04ohrDY8Nvbr3FgqNcGTPn39PPp3e
izxieD83JNNZckJt/aOh56ti+il458T6lel60Ij20LDeZ8e66xUvEvHoCl/sSe/WVVjiKuaZ1IjT
gNGy5F0JnqJ+i8sfu+2UDjcCcxDy9Gv9P5Z1l8Vxj84SvE5jwj72EXPvnWXbxIzExzwZb7nTfTgo
C30M5SY5gxGp1ZEsXo1l/tYDk4cMwSdIJONcOZuxLO6DpUfPw5SXi8nDCbkq0/Glg0JjefmO7Z9O
X4yMTRZ7t9gebmHFHeq2H3WGdNGInz83bc14bYPifpx5GBIHb9fJo42HeBwScrcIB7N5lAFlY5Sa
Z8Ot1pAZvqC0Sp/hPZ2C6D41ASPIQV/o+tSP/P6JlJJD5jSkiANNwTfIkAtBubUzXO9AxJo8lv6w
jcja04331ia37Nip7E2J6oG06exM6/+O/ZlpEuUDner04vpUpOjH8omFQTxHd+T/xscxrS7xSEgD
PbsfyoiDAI6+8vJHSyly9zx80oZ2plNl2LdGxtfMlcaeDFOesWnHWrk3gWktIbzlPnC24dScwyr+
UjY2YKQ4L9ZOI8ETNb+CLmz415dmVVtJCrypgdSFpi+upoc8G99LuSDPChGqlmnwhbp5PrVL8lqF
bJZQG2zkmHKadpwNqQbtKbRSLP1O1lyhEIVpInhzqN408F50363SfVW97Z/KKL6bVWCuidEhnDKk
RBo7pvSjOcMPmykZQSc1a7bsqKi5ngtLfRQ5FBSMLclRWMZV6Cy4cKkg2Fjl8mWopXH2y/RHXTrh
2mimmX0+DJChgklshT54MJz0fkj1QTSoSST49VGJaKaLovGw7fYjHDKKwkAjEFTar5YCsbiIwttk
eufMYdupz4UkWuSZ5h6rur+vyNZtuM/tiD7byH9g3ogPuX9lVXhKQj9+YDvIfRVVP2EYXD2VZIcy
ThByT4RhgunqpD2c2PivCOwWeanI3+srEIY+vI34KSLM/Q7u+ONY9kBpnJ9qkdEtK34lqcW/37Je
7ZrkpxEYqHVykoOECOMnkxhHBkJJdATcgzKzO4dTVxNslbwMuFDBBKFh7VxK7tR6S5Y02jcJKVHk
6hD55ShwVAtsi9Ij49Pz7pA+lWebWidf8pnKsC5PLbG0q2YxZi5M5NzZfjL4tkSYsepiIkBgrjLv
Gf3tp0Yp7Kw4hgtzTeydda5d+8doJ/NpYsMe+uQNEDR+T7+bbJM2petgn7+v59q5tra9aihGt1Hd
DEc4cfVmIpJCx977iTwQbSMvbu4xW8XzHobg+zxDvinHMLdMjkB+t+m3PEfhQSZoclhq40MRUR79
EoumYeS4TSDTITIecUEI/ShvVfLmLvWpyBu4ErmHCJYJSRSTZ7qImNxTpkSOw60wzUaxr1JEfyR9
EHTCnLwsnIMcxy9QDtjULST0jR0kOL+es42fspsj26nYg3pgJ36IrWneWir1d9WQszBKHvtqdlfB
IB9wx3ibEtL3gd2ViRbrVlcjO6E+vSOZwgaDuDzJvgNBZnnRKer9p2I0on07GPBbwH+vBEMMv8w7
avKE8EOZHFSeCCpqKo8xIIwzCBnW1DNl+gBBESEqWbYJc7hdQRo1JWsLhCQBf6lAd40moDKup4Uy
WxpLuXLQ89+waj/FdVFe7GnX76zZlVffx8BNI9qx2mtcccqHuSM8oKAXayqWKnn6Srlar6a8u5cx
46oY0gTuc8rU2DxrhtScF962U8nTEkixly4/ZhO3cDYT78CFwZDer0o9/CXESzr3dbIvsl9e7tYH
Q9j9vq+I+QKqF9/VI+vx2idFtJ/fk7719vgKQubpx75JbEqOfRD35dpkrlcX/rbl01y1OWS9CAxc
PXIrly3sJcTmcUc4yyTsXTkAU1Oz82yYylxVaYw7n+pFpH68RnAyrBl3jLuKw63rq5MN5VZ2dANs
tUGkkMDKJX4/KfOr7IaMME/E5YWEOEE20dq25nGbT5gJUDIYO66uSpMOdlV8chM/5U2GLOn1gj0F
9tKUj52R3FskXREU1ca3MHsWKukOnu/668Y0wt2EwxooFelqAfMEhklM3YPuucq4EA3Cy1YsO+8c
k87aXLLXfkEZa+chN2/HCevG7k8Gpt/58vO1jWZw347m1UuRA6W59dMec7lnbfndyIKtBQoQ3ZRp
nCxmkKJHxWH6RbpJROivytji/jPsW5guu3IhkJ10op8tz9o1QyDnEPl6eo+8rehZBIzDQyZhqEVM
dwd/vMCsYB4bq2TrZtW4KVqY/VZAU5sts1zPPkZGGWTMdlRIrF46wlZoXjtW+KBAfIz1pGYda78Z
1635s6wLZwWahC8QjqbLDbepMsZpKqjeHdwjd6mmf5QaAwIOBDMKXVShc57LzEEoyXas1hCRz/+Q
1hiUw3C1M9ZOWUwiN2lNr5J6KAe3R/8NkaQa9m44GntGIohulHciT0jrr9BLVwxJWll+9zXhJACq
OedI5bgP29HiAQsLxdNUlBahGxl6YuDEQWrVaHpKdqWfL9eDpqpk4FXqZDKOJbPv5ZO84n/J55xf
J25sxOKtzB1md/bIUlRzW0brPY9wCgmALt5IE62JP7lmvYQiSDb5QMGw+IhOuilez2DtTgRyJkcr
nTKWHkyt4trD4jMgSNNUmUjzZTqXaW3Gh21r9kwPhAbQQHUMwNKk4GnM6WugaTU9QtDGCRYtHnwu
8+W7V19AK50IeIBzM+JexaZCLioj13RjayJOqNk4cTuUOI++l+UENWfpPlCMLiTjINCXmq1DQYKA
LA67twDujubvVJrEkwxHQn3E2pbBT+UyfJbsmjtIWHzt40ZLC2lX5C9X1STc2iTMQfwBo4YA/mDS
adM3Z4des4FYQsUIwZg/CtICac6R4WiWUKWpQpWLZqcANCR1EBm6mf7EFICylJ8e4Zv6lmQAgTGk
nbtHc+z7Cynn7lpwxmzGpKovUFaIURsfJ008wgKCFlJTkALVrLEizADpCI4yCWPXxKRsfu5x2yCH
cp/7JG62g6YrKTBLdgQ+M+jbeeeCYKpAMYHW0Nse6EyR5jRF1pLtO8H1PyiLlNPBznZBYQQkf+99
TXrS/qpVdK+JPy4BKowLFX8waD5UpUlRDsgo57OjMFKeJUv3KJOI3YlPmBeCktdZMtpbnPnrguln
l6RmtA2D8mdSPAP9MCCTVhfUzohW0LqRBbkuNNMq0HQr9cm5WuJLo8lXzMzblT927tpqnC/+hClN
vyRwWYnmZmU15gwLv/O201QtmG8KkOV4CABukTT2NgLgkoC4MC7hyADNtSB8ZXf5Ec4F3YmJwnVK
nmdgXrOmeo0xdj97bLbE7z2PCw0gALAYEBhCSIaaDrMJoSlhneaFjZ/kMMhnq5GuaTej26TgzI/d
8DS49kPect+zzYi2rtsmtwAoWazpZIXCdW3Ze4Z86w58WVWwGPJqYuj1AKzkbF/Zpn/zNfWMIJmB
Y2Rgm4zJbNBsNHyzNRJkr2Avw/1agVBLNEstGg5Z9VBPA59HV9lH/EVMGyX9GWq6QvPY2PbE4Nky
cFLKMsIvJqqbDnFrE9Z64tXQZgF3M4C8UcT4W0Z76Pqcwbl1/jdbuODGNBuO5TsOIWhxqTl9M8HH
1RWzXaxCuUe/ARg32LQOMcE50Dl+Q8I8C5znVF7CuHsvZx4AnibVSc2sGzS9rmWcDTqbJiJ4lgnX
OABVQQ4WaaBeNxJQDgXP0jy8LszWA4A8Jp8G3sD8gR0b5CoYeuQD/wiA6g35R+/W11LFLjpGaG8m
7D0gfFRwHAtt89FqPl8KqK+26dgyze6bgPh5IFEI9ERhMJScCFVlX0Fm3Zdm/1hrBiCK7/bM/yHd
Gs1jGe4rzQs0fMiBtmYIxpomGOE1cxj+UEBEmjboGPYX1ZvxDujbc2ghL+wn1KM+cvK4b9/GMnri
RiK0CIxhRzwX66oJW5hmHDaadtiOlFqDJiDGmoWYfnCFN5x6i83N7K9cTU2cW/ndNjdS0xSZV5OZ
mQKEUmJ8WVxLrP1eIrss4DAqTWSMP9mMQBonugD0TXAbTU1wZGDJWt6NH8w0D45QlXCYEhGTOtJZ
SwseEJlCmoR960R5NEHvrEqG4gpspGYK9CwzAtK98Bx21r6F8GKEhNSBnCQKOlnTR3aK29bRVEoe
vFdfcypzzjs5e4+KAuMw5MiwzS0XlbzAZeNQSeZiy4R2N4K/rDUHkyqrYEcGGzMg74hAXNamAnBm
rgmadgdLE5jfD6HpmjaYzTzUvE2wm6xxQHlN1x4gZ2XvIvCcn0jVQhM7Q83uJAVp7Utonh1Yz1Dz
PUNAnxaGviWqXmvL/gkEbe0BBJWaDGprRmgBLLQlVnOVNt1R9bAS/LoGOMfFWy/uMwtnRqUwRydN
H23AkC7LFqmvQgxtvBVgSgtwpSL27toscveUeqEg+ycvrWtK+ipXewNnsTYvlS1RFPdn5F9iQwaa
wwKK9KaKu5Mz7cpE59UFoZpolqrlWK++pqtmfnrV13q4h2wEPpMKatI0VujyGztpY5xDkFp9kK2d
ZrdGmuIaO7RxgYOEFL5ra3TvkSa+EkL40NswYJmlIkvImaA6AGKFJsVyuSAN6w/1JoUGQGtouhfh
T6wfQxSOeZ8c7AB0XdJPZ69ARRw26XPQ+vceeAmCYYM1EpBxbTnJ+5IpLvZ4QNlUkW0D4XbpCMlm
5H34RKqaLhTEMlY7xIQOMPo0QIi0MDeM30Jk5k9YA65MsCGRYV8vNGGXvfaAgNq7sY9i2j3Mv8qB
QQxD3TXIA2c/KGSiLfJEy5PFYwnGd0yGh1AP0W1N+DUNnkjQWJ+zFgkTZh6OK59PSpOBKxDBlFpI
voEGg/dt048Fa3fk+HeD84ARdcPwYd4HU4IJIyI8idPRh0XcaihxCp240pjiZvha91YP7PQlT9iW
KMomXOI4uAAcmxYLgF4WKLy+tRqBnH3CkI35LUNeUadGsBZ1UW/axriPLX9FQqSHHWGTBpjoWVKm
egvoeOk9GxAmYxSYeyG98mGONp4Vv4myma+OItnOTQVgADHxT2mgc6bRzpaWQ2nYMzUgfX41sof2
CAILinYflgxIRRVQnnXcpZ7etspEEYW27HsNlW5V/xD2wZdFlPejxk7XjAE1htqER92g6lpR7NoP
kYqjdcc2pbqD//cu5JLffJjaAN9a1t3ExCXG8D4k1tcuwGmLigrVpYZiz9CxFxcSOoH1uHjVNult
h52bv5ogaucarS01ZHuEtl1B3UYPbn1twp9oS2uex4C5lUZ0h7gbJw3tVtC7JeNC4ChstFmZjTdi
65ayZRCjod+pxn9nTLQ0DjzUYHD0l/sI8cVToaHhlUchpDHisQaKD7N6qVmHWho17sEcD1rg46gE
q7Xi4AQTcImyG9qBm8xJlpUaXG5CMK+nEGivWMJt4rJzp7Zx14srUQFLn7bRuJ8crA6utBhKBjx0
4p7TDL7vVlQFjU5RIIyh1RIAuNwe1MFkok4BuJ5p9LqhgLB70NijoiONPbrzUI+ivnptobZvEg1w
N5rlZkr1Y4Ds3mfOjACGZEs29iVSKvRrYOB1/NngJ2sGXtYaQ8CPJvQ/fCd69IIcT8bwDulwqzzS
5ZPWP0xbQL+EgQ3mzwYCfYAMJDZpixQ7J5P5/mqeLjVysY36xNdrkH2SgrT3YdtbMO6XDpcZCraD
1Q9PAdi5Dho+4xpm0XBvw1iD8iHmz3Ni3rXEWvYJlMSYyE0ey4WG7HfQ9geN3S/h72PCo+MJE+eh
Vdl39lvPJPqtLJj9qAwxTEPxh4tL393UYt8VT7MG/fca+c9Z3Tzw+Ca11dQReCQDSNZJPJ8CamO3
eZI7ywaZORf3YYuWENGuY18lOQNj92Vwjy7ZA44OIYhN4ghMOz0AzymA64fWyrLlxXLVcnHq+QHh
Lz0CuQaN9eI6FWTHxNtSrVa72mIF4NVjvu9iBk6qG/diVO4aWzIGvpeE/ARFn7xFhuSepuYykbAw
zkQtWOo50tELERkMcYc5nQ2nEyXvfZZ/Gd3lVzBB7/QSSjysxXuJg4QvONw7s5r2/dzfIsoLpkbj
oxDlV0xkJ/Ir6hdPZ56WBNUxJSqSg27FyrB68kiTMCXZi5/TcNjo38KSUbnMb2U/2HSR9OwBL8Yk
nQLaAaLAkoTZnp2ypPEOI2bdKEXmLNzn2sYTL7gF/AazhS+AAEzbhTSMOW+uxEt+nZ0QK4yVgC9Y
ZnTr1kfrWBujLknviL+nbs76MBLJg5GZm9gPGCEwF96aXmQj20+D9eJP1YUk3Ld+XBhluUC7GQ0l
j/+TiUsSwf9k4v7fZuL+d8Ow/h/BXJEa6OAy/s8t1Ydv9Ga/zzP858/801Ft/sOxXQHKCqGnYK/w
L0O1o5Tl+dIhFwDtoMff/DPQ0HX+4UuBSMDxbZPWWvwr0JC/gjrkSc+VpvIt05L/FcaVJqv9jrxm
Or50PVMg2OUl6N/zWz81wen4ErBdreO8efIwDpW+XMeDdf3NJ/JXVKc/pSbq36Nc2/b5NOVnQONv
f0/ajGHu0jKty6p/a+qrmdw3ggqVhPKejXQ3Pjo2DVmNyOvvf7PzJ1zT52/GBQotzEEHqCFfv3GM
0zITy4vkaT03bAtza49c/BdiigRZ3HxZTMoSQKIEI89HsgLgwHfqmsbl2wLxARXX0SuKazEmJ0NO
LIeqB5gZ8TqIs6elZejFX2QJqgiWcZeiQfg97ZoRAoeAtu+l7smuanQB6TsL+n2oZpDa0fHv36D1
lx8tgFkIu650TfmHQMpKqm4eMaWue7e76xnbgjuCvJR8S6CAdP2PIXFeZcr0pE7/3bdK4uYfrh6l
bKGk6TBFMV35h6vHWPIxtCjIaXIBcU0+mDM54rEl1buYOWCd9nFZxisij4cJ1gZbGvaJ3mwfTQJ0
hJ3fVywKyS1Cse+XX//+c2EK+MdXZ3GTCEsAFPQ8nTD9+28eOq8gm36q1taYWeuauV2TYPQPjOKp
BRHO1GpK1134DYIMNX42SFx10F8rRsIz85VV0bNXkv58dFvrO2h3MDQW2VQxW0BCgm8YwaxVhCpn
chD+RrU2siRI5pW3XKMwOZh+6Lw4bnVj7uYfnLBgJcLIv8z8Q7xt7YXhV0MykiKkeQ4GpAXFcFks
LBV+TLeusQUbK6SwiAbzfYKSfsA4vZ3mdkRQkd5IVw4putxph53CIWMhY8My7CqBHagxNi357AhI
4cpihUCxYmHm9HwdloUwf4B8f2orD8ZNPUPpslV3MJJwZn2K8tNFhN4TW8QGSgAA6Q4OsjqHUdAe
l/txHtmJ9j725trG7mbblzDqx3Xpee5qBMG+C43xbmYWcukVW4l0+BaYaIzHaHwyiUc6+fnD0Ncf
oYyjg2I8AoP9zepVf8o8BHG2iOzTyM4a9bCZH5Grdg/IXNn4YpVyRgKdcOFcqsSzL613B/sR4b75
nUqRuUqEBMjRWHAk82Xm7YmOV131Y/BTrWIglCdlWKZ5ydl5sq1z6jLzHUd1SxXzN8Gkc+1mMxNK
O3u0Czs7dQXTIiMqLmbTNncS3vc6lHZ6F2d8opVA42UVwS6ocDOWLG+YpznJzm1R04YvvRVNJLqs
aqNDoJ7M2xhX9NW1S14Jb06GINm9HFGTw/cG3B2VRkATajGiMLdcat5Z1J29o/4PQaCVut1ucbY2
7pV8XSRu7DUQtfflmduP3hPrieBTIiegPTBWvSoj/kYU83fyuc+Y5H/J1LtzTSzt4cRCAOvGVQVu
yj7PHXdF6DxiW502RYStbYk/wwXYJ6YdJmqWqdj8U8ZKmOiBUwM7Py7QCVd21RBtj9ZoLosFW9Ih
6AQaNg8/YzzAXs+5ZLjXReDWO+E184afREvXDfVuyIMvUaX6FbZd8w7nku+B+OkdFC4jkuV1r6Lu
xEXzajudsV6GGDT4EgCBr5wTgYDt2ZkGLukqhhA6tl+d0fRfE3ufyJIn+FD/Uql7aWL8ntHwJS3r
9N6sIa9xDSb4JNbFiMS0ltNxqcbhrW56xCShAJFTkzCjnP7Rq5iIO9V8LZapOpqlxqf5HFxpFg1r
P7bJ/nOnlkWheWD5zV7OhE6QO9kDMmzAg55xCJye9AoDr2VXTa88tVmEszyZCQvEbokvkbc2+YTc
sVNZh3B7WFfvit5dc20yLog72AfWSykwQ38+Ev+7C7P/ryilNuUbfND/vHy7xT9//Gzab9+j9ufv
wDj//Ml/FnHWPySGAwf0jG1ZUvqUhP8HiyP/IW1fKd/j9P0PGum/qjjypimvFDYxV5dx/+s/wDiu
9Q/+yIIjyX8llNH/WhX3p6POtHlJ1JeWpwOyLef3R50R1IPtZ0DHY78rdmrpELXP2WGITfToXcBE
WhEvmA2gRrIx2MMSwV/mVCZHYzSfTKtv4WGIazwF3sVLdJraUj40VUgsVZfNa0eOZ9xT6Hvkl77w
Ffa9IxOtV4ZEI3EM22Fielu6tXUyO4ofezGg06uuOTef/4lwgSz+Eu/Mip0SEg6PqajpgeYNWPkX
FRP4ekFghNzxI3XtatdH+DrsjAfQogxYO10anQw1KwLrSJtDTJp177jumoNJkdYCT2BBbZaIJgXW
o85o/k0N6f7FxwufVgnHMh3X/FMN2Y4FagOLBafZ9cAsh7vB4qk04s3GLtm02HuQT9852fcotjzM
MuN3vVPdxc6SrQsdteVb7FQ7wzv0jcAHVZfhhQegwxG7mnVggLLqeIuOVHw+ay6L0voSd2SWicyq
64hI7BuEGCXZsKsprIHST3HGcKyLd3iD2G4WeI1leRUMzs7CZ6Bp4GXafn4lZQGpaGLNJd3gSYTo
VaQlij2BFLeiMspNN8QA8BZxGo18Xjk8rrJS+ieznX5Jcj7w0TKlGGJk5WXUN6ff3Gt/0RiIP3+0
2jdvKqmktDxYUb+/cjufaCuJhgWnKl6vyF/uEKLCDZpaxBRDwcK9LLdeWF3DJnzBH32fVrWFb3yx
zg6+ych+w2zAWDGiGBJMtawSDlHJWDat4CY6aG1wp/0ixqNdG1GzpYzBvRUyTSlGzISAScZTJ62R
4Jh4m4k4PUZZ7BxbJtN9KB6nKvxV1azxICuam8EtKxRtEmuko25FX5Xb0CYZZ9Z5mxiK3htG05E5
XGo3D/9NmW//RZmvaBMtC5qWT0WrO7nf9DE5wQaL1YY4YPXi2Fn4UmoMW22Qg1yxAzSPsGCQk5zF
VKHS5q7fJNL8OkrBkNdM8F6SRtI3BL0J5B8JlMfAJijML+Q5Hpv933+tf9V1KVvRcME2dhGm8Qj+
7atthxwPvZni8bR/jQvoDlNABxBJ05+JGzqyqpUnMUTXEQjZegkZ2HceEtvVUjNDrDN5koP1bi7A
bDD8sAkcmNYuLW5tJ88fA2LxdsDDptNoxvkGDBH/dDvXl9Lzq62BD/ucDtm8RX7biteoYmAajp7c
gK/DjQEli2/137xf/X7+0EcrIZXNGaEEwNU/XMbePJJfo8gfpQTGRxL6eOZ0UcWtuFzweNgMlm3K
Jl251tsSotOpTrKrM9ggvIyx2JB7dUBA+DYO7tpnrXhkojDBUiKBow0J+0DaEJ5bImOQM1WAM9mf
np1r6PnOvdllp4oZfNDbIclb/dmYy+7ffKH2n8BrnH10CMzqOe6Eb/3hDVZmNib+jEcRCpwD6sOq
D4WZdAydbjIbgpOxGOvRxfNnZ8TBYG7EJdfwjs05PzmldxNV7e1Vwv4Nadm3yarznVi8dWdPy8mO
iukIogFir+WdQgl7wssk4uEUg5x/bWqUln//ff2ZMs2emEG1FDDXwN2ZHOe/vT65dMvaciEOhe5D
GAOOG6T6XlvqBL4EylAFNaDHVxiRuwwDsvmYlPfmT+rk5asoMYy1m7pYE6ra3bI2BFaEiNgI/g1q
+vMz/f1FJbiaPNflzPEklcTvX6TKrXiYJXqlOq/nfTUi4ecSdAnQQZOSVhFUIPsV/Sq8iBRhYtrI
S6UaE1wC8WlR8JSHmE/CbtmZkZy3eFn+/kO0qYD+eNlbn0RAOkHLA6OrC5zffozmoGIKd5GsoUba
l4iwkz2Zc+mS0/754BBUEr/Hs3lNF1jO+D3AVGbEc+Lvw3hQITPlLr7hOWWd5oKwmdKFbHHHuX5G
5dV594pwC+qOZ341y1CjvAjYrDuJWiXHyd8PDfB/TN/b0Le+xma1y9GSW9YH4nLWfT5jfeJH46I4
OR38FkCt8C/tCF/Z1K3TEbCmrZMHJeqDduCIjZIIY2S/6Rbr0poUFDaBQdsgcr/XANqCOLA47z2K
lU7qyOV7irHpQEwkS+A+2StPvC4dK0uyC67cL/u80f2maJpLWIlXtwWgEQSs19jV9ibScEDE00z6
kZgM8C9d461QIuK18nPUciiEndHBqN9jyLTJDI2VwcsciYsJkKBZMmjx6UaXAVX42bdJ0zOb/TQo
HpwABBFudljNoHby1C0CcY20iFGgCHN1jqU/a60XS8iRGVxU9OFOdt+SRt1lZXUnJmQiPAmQVwfX
nBVkQI6R79P95f2HM1iAR93wNAkk7z1get89DCMSqd4dtyZIknWi+r0TASua8cavZWZeffg1YOKw
ni+sZkqEdwSM4QaOSLyzeFdZIIqVMozwrDyaphkATeigcqik9aEiTulpOKXm8LXEPQRjIpZb2yAX
qG7N5IiMETdragm8O61/6pfmq7+8daRwrYHlozCbS7S1S4IgLjCRs5Z5gI633i7K0QiJBuA0Vg7y
zw8YCPxL6Jfdfa9sjK8ztJsZcQMhjO61A/OHH+KFaWmGqCSv4CqRslcYPrmeoV/cRMcnmRuHpPTU
oapgIHRA9fYZ/o91v1CVNtbKl0OGawIjsdk8ovdl6ipIGrIzGFKyi36URBZtgw6PrOEhWAtYaob+
/acAs8feFQgOR2OM/I2RM7WkZJx2VSd2onVPXrH8BPdyxRJhXc8hQZKtfR8vXAdWW2uRIXSfuS3B
NVhaQAmIYZVTOHii8k+u1eZ7fB67WhYvAUf0UyvwPM7Lz47fVZQ+kXOmIw/diES16pZ9h5XgJsBn
spQGW9F5L8KdjqnKnplnIK5DdLOn4rqEBg8GwF4bwQCMqeSzUUwHowu5jtvy3s8HONqSYF9LMTIQ
eOAm9vVFwQPNSIwtQYjODuQHSU4k0Qtp/DR5kOBEuJStlpmOy1PfkOpuYtonRik7eIOCQTOSJEm2
QpPPE0K7cOfn9RfXWHaGCdE7aC0Or6TtIOGUoI6Ch8aBJi2iateR6bQObVA6Icb/dYhGZeZtLHQi
TI+OIBJsIQR2ehelPv186uOFWQzGJXwPzq7zUQMZIV6k4WkaMEHVLeGv8YDpDzuNhtlP6T5rezB6
P7zWhhzNTSGbFofx6KjL0DkYc7LxpGbYR3HbH5DrsuBORh8BMrQWNpeHpbdvuDB/sTR4hzaJL0Ii
ecjCaO/EWF3yYNz00RKuIYQXONIgUKkCelIx+49hbl4TtEf7uOyxUQTZQsKV6u+II0V7C7Fg7SAZ
jMhltcFdx+QJX8z+OXGL9068VMnyMCgK3ZEiEsmWwbiWEf/BpWk7W5pXMrjp9CSNcdyrNvpSpDK6
H9EE2zhiqN1KTO/RcNc6ZMa7+a1x0Hy5QXiZvaXg1UlwxSOwP3d+wyggbqRliXOqKtywnwTml75F
uJemwRkdtIa7soXvXIS/yXMy8sim4ctWIENOVvTmNMPjVCMtGSdW+u0ozvHcu5RQSHL73vvRRfY+
47rcAZXQvk4fJL5fPY+QW0YLRCTiXZqNkzfW+7oanV0YF+Mm1qLwCIjxguGH3T1G2RnVgjeke3/m
UE6gFOz9iDMtoRXsUjW8th3s8yX+CqMKSvZieqt4LvI7V/l7t1B7ZHSM8kbyOgmWvdkhzmyZM1/y
coB9aS1fDYH/GKDlAct0CvzFM6hrt7jpprXX45t32lxsWDy4G6Lckg1nC3oZgh5X2jQ2JczG8kri
nhUY5EtBOC17mVMI0HCLElgSmT2el6QaTohmMLYo9UPZ0XqWXvbGgQu6cjy3cVHvW9EyH7Z2OU6L
x94Cm2mKqtmUsOtODlPjGRYDVLfpfYpc/zICn4LPqq5V4Rqn0PcQcRQiOUYenqWCEf1K2sWXANIM
7vAQam34KF3mZYOz8Iy07z+/s5Q+V/jBq/TsbEtz2OIjjDRxBMcBQ8gT9xYFkRPeWrMoyYfmj1H3
IH8K6O5aV4BLCN0VqhBJkBAU+jqwr2VOPmA4wz2QQLHR9FBUkHeSHPBn3LWdYe8HEd7FbbotvC6/
1HR2TEJBAUKQw8qa2veZ891KyGwNy+BbkWLQHLz8QTgzbxrrPZPT28joOAXw9wg3hGSEkUQXh/sZ
UCl3pe3HW/wy97LH61rMIwSATyf4WBBfR40Beac9Db1n7Gsq041bciJ0/GCXuo+VqKJDRxDFRdZE
8Pb864HlvLFmghKVBBiv2h1c1fLaGsTHJkZorGPl5vvRHn/mWYuUCc1YWONoQvratDm25klo42Mi
N/VM/kU9dh+qyEv8osYejZd/FPA609ob7hOUuoggB7HPxXCScpKXYOoOImv1nH365mcWnMzO3jqh
b1CGIoesK1m+uHV+gD+U7+sQ/fXoE/zq2QP1nXghlJAPt4+B/VpdsbWK6EtrE02o/OSmHB5EbV5+
N1R5qWa8nAZgLWIbSVFcEL2p+NTN/VM3iTvjuctb9rLDk2kd6vg9JEEyDuuLCaEhDn6CqVszBjtW
PbJ//2CaMbE8EvB7fIjL9ph34y0wuscQDd3yDb7sZrbkMSyTgu+wupdRy4oqey4b99zZ6V4xvFqn
EVKw4n9Tdya9kSzZlf4rgtbtBZ/dHJB6EfPICJLBceMgmaTP82Tuv16fZZVa9eqpW2ige6HFI5B4
yUxmhIfda/ee850hfq2r8sW1q3fRB80qdtH3hqKACsTBpLFjBdWHoIuOZhYJbHY3ONeECi6ZN0+H
SXN+euly2LA723KX3MTpINcUTMRbnb+niiBAddOdL918Pc8VmkYMYwMSzEtZTKcIxNPeH33sqoyk
A9S6q8rmgkR4STwnUJo6Aa8vBwowEoa6K4BgOOAoyl4OkEX9GC0WAC6jZJ+ANNnt3GViTXtrGm4m
hDxgSUG61ur5zYgnruW5DDaa95aRUr407PnR11h/lS42a6NnS1y4j2nvPc4MFRaapEQLWmYFF+Ea
EC9dkY54FOdn2SZkYZQ14scQ52zf47GM0L3kCV0vPdIC0MCqSrPnLAitk8Usgorg4lPi+xPsHMNL
5zXWZ5FVpIARpV7O40vs9seKfAgn4mzLcT1t8xmisDb+SkeWjxDwATpkH6VV2gzNeghyPh1TJ4uD
P4/suqKVHLMDiRRInzTzo7dATvAiy+1Upojds/YDTe1V6nlGO+wdUKMjKi/EMgnmGf4bywS2MtZm
dhml5FCFFP8S52fbHV3IksdoZB7K49Kt47rU1qIz8FVb0dHpq/RqqS+aQyiBM2FITKcGBbaTfhNY
rEHS6ljeMb4ryLtJjGbTNo29aYhkN3q7BeExvzoNtA8Mvus6MdMFYah4xM35Phu0fuc6kMJYS6yz
kH60mI0rgBBvpWfOzczthxKVY4KHdx1quFUyXD5W9IYQ7s1vgErls/cYnNyRnwcRGRWP1KXj5ONZ
KdJ8Y8T5D8shnvhCsY/0Yry3C/xdo7i34kQuZAUBohAN+tN2jJeWmC4MhCcg6jZIVcDS6eDOmEeh
7WoGCntuGD+4HiWUXPaojTveud50LZVJarDqETPy9GVKY9rP7oA6i+hNn8Ndw/+IlLh2WWcy6Yum
9/r3FlftczUWu1ZnQTUkUzxSgZyV2qH4xlOjdiqp2q6UrFlK1NRq6yK5cZMPxCZm7p9jtZlp1I5m
oLkzmYL2LG9stcXR1D4nZrFjqQ1PwarHUzufRG1/6LJ2PJ7tuqpIBEvUjqi3JhztDWBL6LwVogKo
3wIKtmv1D6XaMlVq31RHdU1+Qjy8kI8AIboBr6f2U2pZSmf/nqnNVTy8afh17rXOOpVm8ZOqHddA
WKwdBc98LN8ttQWz1T6M4XFz7Fk5H3KWZZPamuF/15Yk/T6DzOoOUu3WsGEYL4HatwnEamr/FqtN
3Gx6bxZC0k0666xB1b7O+b25Y4VXDUN49Il4HVjuaWrLJ4wdn9CZPSI0oUwiWgziGR/7ZK4irXkP
R/k5ostf+uW6Jvptq83yKmccAmHm/niljiuw3wM290+eiG6ZF3y3MOFWHBhHuwQ84ZfusdcRfxpt
wDVg0t78mcQK3wk5WlLG14SJTIIEpFa1OPTR7BWbeUtT+AEOkX3lZL5XrF64UxSkopnOI07pdsWC
1xrG6ahbo9hJw5IroM627q+55XgPTn4mZA1IUADwRu9waJOl221Tg7HEHPYADP0W36J2wtA47Mtq
xh+JeXn2Cm/FhEO/zrX1g+Dhl14axa0rMDElWFItu6k/RNoe2rzFlev3hF9XxJrwm8gbQnZ+kihD
mEz0h9SO95inXqPesXknSUV2rOgQxIj+6Fw7flo6I26F9Rp6Fg3POGTHLBLAcYtsXsoito9FYW04
vNpThCnH9aK9XbfF3kiCRSNi4BrU2xqmLngMR1v1hA4Fvv9ux0cAjSMqbh0ra28xmEvo6owJhkbt
1TCcMK5LRz5Z6QTcoKRf7Yr+AH1LTSjhqmLOdQ691K6Q8saNiSmoit33ybBJYTCtcq0DuUwHjaOO
scwK/rG1NgfHXzeAMQA34t00nbXek1wwV+0lFYUN6El/l7pGJFZ7BH2zsgNAofGbbhElY5mMVaue
GXfPDjsOW39dlplBLvxeuEl8Bypyg6p4uHORHKjPYme7HCL6q42Bdj0L7QgRocXSUrXb3BfnpKnQ
Q9uti29zYiKlOw+6PZJaMOAmGf1uXUO5NcLg09LJitD1Htqu3f0iCsg5ohi4xAoSOkrlysmTb19x
1fQU48VgyuGsU7zT6H6w9eFmQz8mIE1a3yTctm8pt9WgYhzFEqu7H6pTgWN1BwVgAWbFX8VG43NR
b8eTTGi5zSHqlfNgHXMxXyLvJfcAUJ9uYDeODZzEjtTWk2lbOyMR16K12nWNbXub4he5jk63EnWi
n+uRDcYUd09BVRMETTm368ldGEZIAlnWS4qWe2NAM25we2ITbG+dwN5gYXWJ49bBVJszjrNhJqQ4
e9ZmHJnLquICQtAZH4gGs8eUwhcKfS7JGsRre+iGBa0qBDR29+BAnPVY8+2JpV9Dgn+WVWdAAFRw
8NSt5F3kMHRNuwRCy4jZnP49VQFxKRGfzEn6ddMRa4hin3uMTXxWhRard3lyglJMSzqsDc5If21O
xptZxv25ZIcGGIQGNadGoultqZWNtu56pO2xzsMH4Te+DwLsOU5/hZgoHgFS80OiAMs8btCd3djb
Rsg32WnGak4JlLeSiRgphxJQc+HYaSSmcAGuPsAXZYoHVW/qTN9U5KTbIa/RgHNa9xWt00z8VTNQ
xQwZ3YrA+k7o546FKBlMFJhL2kS97yNo74aps+05+6Evyx+DCeZ2TguCoscabnMi8ClP+aNR8ySA
yujv1kleO3yAkbLXRFUd8SiDcHC9AygRoI5xvddKzD9GRdc2lh95GlWPU6TvXY+iF3dWt52a6hK6
1rDTDOoBN4ULZtF5TSrDsyVY0gYCh5geRcDkAH2TKY6/dMzWtZBc6lAlW5yCSUz0QRWSAMEoB4Mc
1I/OBkj0aYE5AEXCzSv0UNcxP5DLOZFf3D1/LNN/MhJMOnXhAN2cMMP6dCQIqxhZpznXri52Fr41
astk5qzV28TDR+weuuQSahWQhqBM9nCedpyMD6ip4ns5gX2oTWyTZUyrMtpwKLKErbUnso+mEx6h
G1oKKbnXNoE5+HuvaqAbdg2Qtsn9KZlWwUcIglPuFdqp9eGN4k5ielvp90nmm0hq+CLE/O9f1Pnb
sxtkcFzaZ1zYRfqUWdAcMkMfeCoTexXojjgpTlTrGjEXbvkW6ynVs7DGszC1du8KJOd+ak4YQiL9
GOIX7pvSXSUgukDV1dgCVEJL7fsHn+fJlckds5S3ZGIwxwFBKwzvd5FUMRIz6RZfYgyhFwksIID3
4lUi62QpY5md4KqLPaTctaaKlhAA9Ajju8LoShiMim9HfeiSviKJSjJP8Nuwee30+DhuUqgHO9fO
vzMuSqeshRqmKzakQPvYQ9TDCjGQVhq3wNUyj6Ytr/kw5+O1nkmW47dC1HW7Jyeij+dQsSPX5gIQ
2GvGZmAuuuHNsgnY8Ahpc0KoDUkQ4p7OgaaxqFng+On3letcrZDEAfabEBR5ru4SXNMLADrzxXSH
t87gYeUI4p31hvauBC9FfxnfBT7yPj2Soxo87ZuQC4hlVvmWiJSl30zONSE2YCgssMyFfm8LiAAl
z7QQposGIXvk+k3no/ngnyRbioOm18TukJdF51rXjNbCJZvJbOc2dFoZ7bKlac661Ep+g3D7jatp
Z2cynC0zwmvTe9D5hgS4n9tgziYXix2nP+g5mG8d/1g0YxwofumGfYtillQDKsZNbI57hMJvRofU
LrG1EeqV7kG5ILIG5VkXR86VcTQYDDOON8hR9pprkUx374QhZrhouLWafI+nbNM1ARjRehN2mXP2
HP+19DxtG0n0Sp599hnJbsHwMJk0V72ez7TRqbbLM2ncMMzAo2eyVuf2DAY5A79RlScOtYRdLPwT
Oy3mvTFOyVHgvhgLkCCdjkM/7DqOeZchOAaGzzLIxocioRdnEbSH6CzWy1wDdKo7uPysVuuPOnqA
NScBxTSeg5NVVcHJV5FjQF6PjvpVF4U7gjCeA48rH7XZUR7oXTyO1SFtwmvVcgmtDFhKJlk5Ud3P
xwrgfY6tta+zaqHDwFg0XtRiRhKX2p3NBX8ncaLzi3AwIjnWFjNLwwCn/IEsMTNoRXnndOFzlaOr
1Ek7mTquwb7XEfQa0gZzXaMz4SXpbOnjQWW1I0G0djVW06gdzGU2wbXZaJoEERupkEd0i0l2yCIC
TjsFWWf+iiUtP0atFsGwzrlWmOxZw/QTq+Y1J71ES/xLaNUvMckd93qbnzt/OAunprV3M5Jl3QpO
sVbu4cYR95c/1rKn+WOKxjtQDDtJSXvqhcXYuGWMZhKvs2qzsTols3MAbwM8S4Qgm7C169hAb6UK
8JvieTPGxAdO+vgILM/fNL/HhpqvdzsJcCqUJyehxBMNIY7xrPQZmDHNJuvWoLZojvBmoal+acr8
uZ7pWBtdNxHkOus21k+FG4YPde0li4LBMsbGo940lz7ANMQ6eGTlGkODGsvjZE72ekhi9XRaiyDi
8h64Xb6DyAocsTS+a6VxEXC7WnVfyguOuUISjpGQ/KhX15ZP66yF3Tlom6+yRSJJ7MASyFixcyKq
MoJd7gwDuIi2cT8ZogIRHhrYBBMziTEiqzFVLj0Hj22Qf4WADSOu8qt5mpx9HE7BguH7dD874WOS
O1ilPZNTaLavhaQTnpR4Ad6XwUek3EldgaUd/5qi/9v6uhEtpZl4Z72y1k6BdlSQFlGYdnwGOcs6
va92SdHWa2+axV7R9+GDPclNLJviNOkxmZ4xCsmKu29osI4syehqySdck4aKrijiKu742qFmj7h0
STC4l9avYqzsB9Apb9jTujOtC+7dYa5Wes7RG4fgudoGZEdUsUHIApHvTT61S3c48QEb1OO/Lwvi
icfeXY12TQQuYo2Dzf7nWO0NrZevPFaPQx31bybbCDlM8fX3FwLL4muP3ge9xIb0EeQO5JBywzJ3
bqo2pHV759IRr3w/W4d1b1/7MBs3Du0rbZHhQRDr3waVQToyfl0ynPUOZo7+x0UMRQvWXesGahBj
XENDeBvY/XNozgh1hvyu6mA2qJ5wUSkIuUk0CN7TisBl2ksbz9WCueF67JqakQ/PM1TaO5ssk4U0
mQOQtzUtTVncx+ptDJ2wWhmoy+mWKXPfyYzvfwqdEnJ5f4caHAutab13RIEiOoaSEdkbJkwNKwWD
1AhoDssu1GdGWpxDYqIhadOnaNK2WVRCh/BfRhg7LKQopMAkIFiz/wnSGxoMdM7zl1mlNp3XDJZr
soMzGFhEXPQJC2/AtzawO0aowPDeqFmVEKd2iROTJ7mdrxXicmCXRkQkc2RVq5xl2woq6p5EExft
QNBxmYsI1JEWEEBno0VjdjXy7yqC2pVI7pFh41YHrzRwUNMl7ltJ+EtJrlULM0HPCv8uKKV5jv0X
N+3JtpuHGllFqq+AxkT70dfklYEMmd6zveVTBFJ7DO1VDCJ90cZVv9DQbTC8NRkbZZqNyIwv/cTi
A67lnSczbZEwXdk0RXN07YBUNM+LN7BQaKv67UAGyBt9fkMmjLeKBKxesAAbwM4N3ayHUN/urx3J
Q8uuRbnIvD9QEsl04yksbTCJaUvb524ayWE4BL+cFFyJPcLBVplTSVtwTjb7XBgXEQyvLDumJ8cW
6ItAgs2MFrYVw4hzGaWosxi0dWmKOzSY/K0AQAI8SlxNnKABNWcZ6vrakoZ9QeVTMxnztGWgNXeD
dI1FUqbhItQnzgUmefs+pK0jByncZ+YAaQG7cCZomq1J6ju7i8H3MkQ/cU/TF16TJPdlxowpab29
DrzilvSlcy+mgV2jfenC0Ty28C+ukozcbVnAyNZjsEphOt7jMTgWvI6HtC2+ysBD30zzodA1oL8n
WuV4eA57dIqhLx/0OBHb0K6xHIS3MUxOqU/SQ6wRVN+a1nNd7ibpNKuCOerSz9tfzJvkPpp9h5IM
1jADddpjUy5wXSxEhd7fqe7JRISkaTCKM0kO6kSvmlKU4xbnk5aHJSAA3dvpRTtwYtos8/xpvmSG
J1eGYKvRhG3IXFLd+OEoLn7/skQssO8Mpu4IBswtQp1VR4O5tDTvPA6VeEpr42Meux2ey4kJYxDt
qgQZjcoE2MUaqk+O5LWWdnDOo+hcOz2HQirW6WzrK9rCQ539Fl7leENS79YwNFnijcVd0favIXnM
h3KqDy5zHzZkRX8eaof7CHBRGfu4dszAuMSgzY3O0/fIudKgmLelmVTMS9I3TyPGXpMMLKwZmGKh
DxrMJYMj2b0WE7ndImAwlTfDfKTqETFg3Ls5Y39Xvot8ZEDbRc0u1UIqxEz8XbQdXRrTJnqYiEVK
La78bJwpMJyITAsDrKzMgUlC7rhz6oG+SbiHtw78Qz9lKBDme7r2HitGswtze7orP/sYicnsMkAw
LfvHdmE1VKTF531svVRst6ARlXZy87z0NtbZJtRFu4cMRsuUYBEvCbTzG+sywE/DFsHzFqTO01x+
S0w373Z5iYUFTMYnzgfhDDG0OvlGgCy0LY+QtWMAMeHH/0FcIhDXKYSRRhuU9f1T0vcvk+EZ10BD
VOKxHTAm2HRR8FJngtelDMEukqsI5PyzbPtz16t630A4Q1N3GBsAihOh5LvJQbubm61G/oGfEaPb
o18Y4W8S0jf/5AZx8D6TGhIhCQydm0+7bLGweO+cjxA/U0KlmFeesFB5C0YebYwE2xW3oub4hsP1
5dWKRo2NOA8QVtR1yvAsJ5ayu2MT2G3sikfLzFg+T6iPpoJRUygz+lAFukrAlO8oVisQO+PGdhET
eL0ObJVgmoUpoBm22JjqOL9OJIIssrifkEFQ56MmuQSlVgNd6ZpdQqwX7zPoTN8p3tJ8/tEnthYm
Q76pQ0fTxpDCuJiOVvY6CQdGYll8ueDj6dnnlxYR2kVreOlJnLpAHj+OiFqQ81jkseT2Ts5PVduR
eaHAM1k3Rpzj2bfw2pqjxyQSMIXiIHLbXwa1+1LpVc09O31iAzWsusS8WR6Q2i4Z0r0AXghZZkl0
UjLS1hKgYaJ3bL4r4FynXqNxsxgALzSN5kDJVlbFRE1WXJPa7UjI0VmpZRrQGyoQBpZL3+3BA+jo
jOvi3vaYIs3twXDRNZTVJjQSAlPRabmWJvaaife7nyIuiF32HaUa9+o8SQ+kmjy7Ec3ePI1X1kne
iu0wHrKeKZTs0f5o8XUedXkYuKQwOsxOuboJhB7ss/TJF4S2N/M7499oQUimtxlqnRT02WLbUaot
XhdeMhJNN23R/YAXfHEzDy9W8AGZKiD7RmttUi583T9Z3HYRAd2DpURn1X4xRE63LFfD1ZyNLFq+
pdF9tZ6x7z3/pecG1lvbILM3bmsDgI+nx1xvPsD9Jnt8AZfMcxZoj74NewpZ3JDNDTCfVv6DBSGh
5hDUJ88jnLQnuss9SBr0FrXbuiuzcfkzAkteNITDJwnNv02LOc772tKDB8fSVZtdPIYWmrtUejtA
H2yrc6K4PUD8zVycpCvvpNB+cDKEgH7DbUjj0kcmT1vXluug+hRug2aILft6doufwKJTE5a779P5
V944X/gBb5014sonFrGWezHUK8eG8FUU7TMTZuRDU7DjpA42YVS8FyUU2bJ3UZv4jKbG3dBp7BmQ
hdsdFkairgGisbRBLue1KA4Mi+3FAC2R2nXQrXA4tzRKS4VHKGGrpM41mvsXmRfejoESK+4DiI7o
nk7hfRy4FiFHZ+paMZ3yKdsSX+RWz2JzVaevxoxkzzLbew9SMUBHfiUqnzSx0TpOSfPCBwAevu5x
wso0WUnLuTQJSfUWsOAeTsSy0eRbpEdcnAbp72eT4Vx6CYxCP2YF6VOma14C2b8x6wEYlfXVEnDc
YwQKaWP01qlggxSkmVhKuvw+7hXF4mTGE4THgiYt0r7ErP0qnPkTYvx7PSS3PspZH4ZHDJykG7v5
CHTYT9eDoXXL3C7axWQEt6YbftkZJBxE/NjL2rWu3801dxZR2vlKZAaistRP4eZr165+rlqgqaUh
HSL8wAkz0HJ2Zo0OTegbzxHHoKyfYjr4VOumrYnTbAm8M/KQbLVs1NrkYviMKquQV1nLreXozfaj
TQavZz2KFOW06IRYpARoYPIEeBUgDeJgl+xXJMlNumZt0Az/VHj1Vn7CUIv8x/tRVscw9ZlxmM6n
PoETYetQEPai13doYHf/g50oOCeNwXZV16zhK785DdOKQc93as2vQxPMayReuD1Y+eN0JHEkM6g9
zxBtcpLs0nRX6e4rbMzv1KiY4yUqJ10a3wjlPeyYP4HHwkOYYFHi2X7tE3SUnui/G6f7wtoAj9yu
PJRZsb4NgAIiD4SzEo2o7UJY7Gxfg23Kut3MwvzcSGA5ru3w7OW7ujAwwMU0/oME9yEsgk+gpjJv
4pKhpZtZEmI9i569B8Nwd8a9EvYjIyU0ii65N9BjeWMnl4hFI2koUMDlB8BZKEWqJTcnd4OMWsXU
SYtRgacDs2aP6mA9zY2BqMoIYU4auvupSDdFSakoxhvb/nSbVgbPc2X7iL2ECSwOulKN6mFtEfDd
oo85Zo71PgzBk8MC0KGDZvmYQw+JmY42w71N340XBGdQ9mWktPtR5BB0f8plyvYcXcFmpDuugFA9
IYmjpmlgN0ejeg4GWGeYOIC+FAl4/ZC48G64YZ+aqEGl5hwbJiBprVOOBXPJKhCvbthby2KSALfS
u3nw3IOhvvg5DC99PmSeyXLIbV+6BqKdlOBnbQTE9tkKCbe1Qy4EtawavD/TcBBIWiBV8nC0iurE
uctqA/aoENXZ6ve+l8dbnWgrUmkCaytNOa70CRqMQKywZr/DPEddZGz8Oj05cBwFP1ZbTKvI8E/p
GIvdCJWkhvc7hSbRNoHBtjjAEzbOgBQncgqiGJifbHjJbFeP18TNAK4po1tv2tPF9TSQiNV9ZHDu
/JaT/792J/43wUbYBrb4v9PTrz66j3/6Jlyvm+4+8u9//edF853/0XD4t2/5q+FQ/AU/n6NjDGQ9
CttJcQv+ajgUf7F94WFf8F0Ta7vpYfb7D8OhqzvYEZVfwKSY4tJoy76L/vWfwUbgHQKAgGHfch16
8f8bbIT7Z26E5xu28H3+LEAU1j9YEwIZEpitRWR1WBky4hnUTR6AtwvsoT/VHhZ6hccjAAYVRNvf
wpFMP3McNzH7xUAtGk21ciwzxuuTWkNq7CNrt36aMOuApGNVKRkB6aMeXN22nLdJ7bdr3DPXWa04
XXadNWohFpesPyVD1UrFdBCVMAMhttaWWpZOam2KeHpEPEuD3rFbpwUgT874EUyF85wYsMl0r5qc
jlp4GEX9onXd+KmVyTNzA+08+1jwi8E+IPxkXZ4RelL73mVO6g/LtE5tRjbW6OFOU4tOV608JbtP
6bH0AgWBUkotRv/uEflP7HKmqRwVf/CEGA73BcN3LJol3TX+AWfxH4XGUDchK23u4yTa5kSRXkIm
7TdSXxa8YTEpjHyCY/VZrvMI/72fberODrYBgZQEKLk2E15OgbFfp2wKoXf7J2bCE/iDn0GdG2aI
oLGd4bDVHVPBrs3WusdCaFInTqHOHkOdQoE6j8Bk2MFUnZnGsJ8EnZjBiEQXzimWEnqRF/VwiMuc
PD911tnq1GPR0KpTcJJvvToVc47HXJ2TBQemg5DMgYp8sNSXPkMZ6PTfnjpla45b/GSsBUTPkJOj
uOJI1n+fzUuDgzrjwIY1aHEEN+kSgkC5AjDx3KrzPVEnfa3OfMnhX3fYyHp6mEV3ANA4r0xVJ+rs
i9Ux05YYnVsr7zlhF9x9JXm71BiXYjNSdKLSeBcVypgGcn9utSYqAcX/U7WqVVUrU/VraEaa8LC/
IVp7kpS4hFLnqJqXqepnqjpIPNpuVJUxUTWyU9UyU3XTURV0VrVUUlQ18O0rjcUe5k0qbqBqr62K
cEcxVlUZr8kp0IA+t76FI8G+r9PqDbkwI28kJOtee40TcpNdqsNCILbqnIEuwJhv4RBfkJF8taP2
UEfpF9Yt+iW23LMBYow3ouRihJIL3uRnXDY3rP1XhPBrI6rvs2S6zqG/Sur8p2LzZUbzA1bTy/Ri
xc5aoxPhkcLHklJf+3ErPdIQi9lbebO/LFvvpcQ/FejVq5uLT68WxFdZvLOduQuqDC6zWmuKX9xs
etagRBtrWrJNtQKDa/wBuQI9aT7P20L1KQUNi4+PVvUvKO0RdKieplLdjcFazqHdqVXfY6gOKKEV
qlRPFKjuKFR9EtINsP/8wI7qofKai9yYI3ex+vGrMOR3LBnjRrRenurBzA5BXkhXprqznjYtVv1a
ojq3mBaupJWbjCaFt49K03/1HJdy7vDZkLR/veoDe9URJrSGNS0iYO5CdYyl6h3/vxTV7XepqlL7
L6paf5XV1MRh1P3Pf/nDr/6bVF5h4CI2ORf/957/8/dXmn0XyINVVhT6njz/bv5g/v9ff8jf7P/2
X1CCQS8yPbhLtu1Qc/9ajQ0dMIDp+4g8PAPXgzqw/70a239xWcg6/C/X9CDb/qEaQxGgQuuG7uP0
wW75+8UOv8u/VYH2H379T0WfXzl3upZa/qei4OmO5yrfv697wv1HBFCGG9TJ9Ghelrqo8QHYX1kT
bay+33mTdRAZQ1bSKmAi42Moqvi5nPtvq3R2WE+4XTpKNY5tX4uSs16IYjGGM8vy+67xb06NtKic
3Md5Yq4g5VSTvEEMbGdM6O+S7IcwmVIB9YsvbZTveTQ9+0STokolLiCGxm09CFcDjOS3jylLuvZX
AUN5pevTT0B3QZLvzZG5szVGm6znCAJiE467Mm9fsGBDnJkGgiSD8JAE6VOg/h1/97b/J/VUtSl/
qKae7uq0V7qtY2GktP7RvzjIeQwjtAMY8QxSPmbnZbRwJRllew6dKf8v/rY/o5r46zBCwm1kxmeK
3x7vv/NwzybxRENlTjgTdA73AIZy1TtfaWQc5UgmJzM+sm2RZg+kRWoi/vg//2v/bChVjaGF3d50
+O9PJl66NNcbRqp2FsQP5CY8SF+/8ZxeM1DqCO+bV1PDEZijzlpAxOq//dYCjOkm33ljLS1yKGRb
vGXx8F/YcS1IY396J2hpHd/DTwqxCRbAH98JbLd2p9kGfZPbyL1ZZw94e/ylNUbgS3suq0J/c4ph
MwQD84DYulmTg+LMDspNqOjLtaDRy8qJZB1hLC3rS8tQQ5mevgkG4pzTz1Cmb2UbgfDN2b27Vie2
JaE+awor6VpyJm9VdiGzGAaEY2L+lAggahYXqPu24cAgn3DwqTa2bt4SvmyiA47u1WYmRapOCDO4
gnw0trGxN4dq8xsKPJJahs09HUGPI5iaWW1AHE1h1trIwXNyV4bQfZlTBgVa0a68DDxujJptTaDu
k9dZyynscLaRie2YBXGa5VMfY4RA7UsQg6Ry1tGd4ac9eVvs4X2Cg8aBrSvo7dw9mVYCdBRaBi9C
XG8xaB1nEuSdjO91SBBlTz4xbaxOJgD22G0WoRHdaci3uHK6TyQnrg3BzHToAblW5I0REVErNQLQ
jmbYuiUctSLAB21NP1k7QX1lX9VW07NhVezoiQzU4vBidylF2EWpQkjJMo/ls1kyKJ7jy9zyvvKX
2Hb9+vsPYo1xD1CY9WxH6m1Q5A997LWbKQjvQ6ihTTpiGTDDN9PofiWN/4RbdOf69CmIat7Lwd9p
bnRhg3LBpnN0JlBaHRGzXvHFUBZPm7iSDb4F7LvXpHZuCNLBBoVTmn94M0OiCl3civZhCts9LWBJ
9kzpHFhDg9pHhJ/2LNX7mu0Q47Z1MoFBrtEFF3Xx1czDxuDBRKFwqGPGRFXwy3QYyOjDzm+LZ5bG
u0IEC+WawmG46KsHtjHIEKdmr/sqgyzGjJFtdCz/TEob3Ttnl8TDQy/D+JCZzXdJdFAZ+Gc7Yefl
lDoSmsTZ9lH5ZaftokzoydHm8L6ZGEeDvNkHs7G1M+8UOt5jOOqbQf14xRjtLM29x/UGFfzSAraO
AO/XbLIWRqOEhOnAg0YX1MzwYwvpHu2wuWB1fQCDX2zTrPpCtbOz4YLn5XiHPZr5fbquiLZfGspl
CNfMkASoCfuYpO6enhIOuQx3nl9fExMHRTvwrdGwTupkI8VBmCnog0HtAc99ilXiE0flpc68W107
3ziz71QMNJ7fZRhjRHbFlQCYl4gEs4xDiPJ6YxCjPg2owvRtFcaLbGh3UcZiRIWsVbBnFwyMXtqU
vm9KX3PyHWzGH5nOU3uNcsK0VJZhbFaoV7KDYf0K2wdbs76UqciZvGs1Vu/86cyFf/UqI5Aoat6K
CESyDMuj5hRXExkZnQR7YgdxIUua2FU5LDxfPB3NSGIvDGz1YBqy/WQs/OiL8hCRktj6K9vP7vwR
F2C5kVNElp04g3x7psaDZtFZBUGh0u2jVgIuo92Orfw5VVl1XNiQL++SbzQ4J6ZB2HN46NPmTJMB
Otw/dYLRpeePTwRn3Bpii4TXLVGHLeCKbB/7ZmsO7iIsgqXhlydfRVfqAeBCiLIh72DqIAh3iHkg
Nw+uoci1b2Qov4wa1rdj3hmBPMiW8MLMYQBXHhpDe2uFexo8Vi6sUuwsOFfhO6I8bnTlEWn6A9zk
amnDJQmTT87GAysl5NjOqYrrx0TIjVXz/6bxHM4dergY9BsvVOqwjSH7j60nL6XWoAmXGutX+xuz
7sVwi+dkGjZ5ZGxrQaCcewzmGo/w/OHK8jnXymOcKYcXaXeec9BJjzEGfYv/4CEerBeRZTfsgmfG
rrc01lB3eEqyvIP+tJYJwfC4NdKu3P4bSeexJSmyBNEv4hxUILaZpFalq7I3nJJoDRHA17/LvEX3
ZqonKxERHu5m15AErCKH2HRpHbEkQlfn5Kwb9PrTjW70DJQ4LwBjt1BBOylJlLI5AIPa0gE4+b35
TrbV0e/dbdNyMdtCPJWuOMPQuUjnNfVQjTnAA5fP4+4tj9Q4mO+hjuMcIpDpJc4uhHiHsH7XxfWD
p5KbzFg9VWoYq+oHj1oSwA59UwVkY73RHrvSP2EKRLlk/4qhfJMRQViSrnnpHNpZ2wgkGHHsvBSz
3BtoqdPaPrYt3dQyYQb4EGfj3gupT1mxipnAPLYYhxw8bPyHzPT3GIWr+pqai4YYbUtJNmOWbfo8
2y7/E8fDuUGqU+e82GgulgYMdRvNn2xjMc1KCbNKjN0UccOc9mBCBF8yJDs7uTmsJl2ptnGBahgl
nJzRWOZfMcjCvp5XdOU5fvKO1nLfwnqmGvlvcRUct11giJrMXkh62JfgrY0M6T/vX5h2F4dRU2HV
LOL1G0xn9JH4h9Gv8U0GHAJomPf4B7bk8G1DgyYIPA+PXzZcrGf8U4EVpGa2bGFE5DZiP96WBMF1
UEAnOeyLqjyp1LuYAhZ4/r18TcQQ27zXd3MXrit07gPKKEy/QU+ibWJiT3+y+YzCBSMYkVBKgAM4
LMKRiG0ZYDp6myR5xIvUV90u1M6RrGlH41y05IcXi5Nnjq8+boI6wWLuYvtTOs1f92F5m5ZfrMJE
BVViZclwjdgRZJK2QkxzzWJxWEIwyMw6Zm6EeJDhNif0OQ4KIh8dGBOO7jyEaXUsYuvXB0tZIKlh
fSUGqz0mLTREhWSPG8eauOVUC4Qe3mNVHoBFHMHgIUNVWMDEJtXIrbWYPmAVLabbUKur4l4O7scw
10f84A+FlM9YvOmR6TulUNnrTBuyY9S+OuK98ah5nyVxIm4M0IbOILTvzwzBTZeOgYNeik0EHwT3
ytTwwTpBH8k9iX9I7NMd1nydy4pOcZWQuA1UnPztnDzZoJi/ujbcY1M/9Tb49IQQAla4duR0A9A9
Zh6gk9hAd2mdksvV8FhGWDuWByKXBAwBDCJJEnGcS7Kv3NM7JEJCbEhB2Nm+c/jvdeGm0oYj646b
i5FUpRn4AppI01elsu9lqrIm62z9tRSUDlugI7vLJI1dwSV0COKlBj0tebU6nZxlm6QyuJhVu9YT
+6vPrjaZG8NVYh5atvF8ecrr6kRZFmDhDMCg00mFSVlHJDANjwTec5QwHqOOJMZhUQUAvdpripwv
VleK77MR2Wj8TS7a+LqsBmVnHymXt+Qy8noO+EgcyGP+fh7FEzD3W1o6ZzfzD4S1BMu72CrxlKZ8
P/DvGDSrpzlDz8NizKgT/pS/9xO5nymaCS7YlUZ5Ic3kIXHlM36/R9wtkCcHwO8lBB1va4NZSDxY
CViCp5L1xgHViO43riJCK1tCiTiZ4tpjMbbjP1hQQCN+M5/eUkUThuSiKjLXHXLXgaCyyUeaVGQb
pQYmrcWq+QxdXnKXMoO1YIB9wZxt7WvbaeSR7CrKebgXptxnjVoP6my7XzrVmrJ6LvXGT34kYZRa
+G8c3xEVraJZbIohf1I4ZGheHfWaKhGzMAIElCokYbXDOkLmu6xnusbDxIcTLrTvErX0pnYCAIQo
s2ttYl4pe3a1eRgMNhD7w5vqB9Rw+y5znpbNCeXY3pgVitXyQQyg/+uS6pDgWot75ek7E2ppgVVT
414Y0fi6/JG1fVqW0YFs3Qaj97KU1lSEfiqvS1Hh0I4qkB+g7V15EVyOgSvFrcb+sOzWjV0Gyxru
pPWRYKlAObxEhhOgaKBSy+CDPFc46ibx4aTqurzfduRiB6LaLb2twE0JvgvRbrUD/nOsUve8YIkV
8A+Gl1HtHdO+347yvqy3wmQiOwfLJmDzDGUTD78iop14PPoFYEWhpC67+zJERjCm4+tbLN6LmRuh
88Wz1LaAwITYe9kYBd5XZLqBrJxDrbcX14pvk8mnjNRhgveNqoD8vHeywtMVZsCD1KkqhHPsfJQX
yshfTPyGhMi3C+vAw6tZH03PeyCgPlwZxY0oUgpsA06wqbgOlryapfcyYHxYgqtNgQbWAM9n8BRk
5q1hNoz8wZ88sAbuA0Lb0+Rl264YHz2NHxm7Czb8s2Mv9Te1VsdOFlUP+VzcdSlOU6z2ofsBjQWH
ozgtVUxCMCD05EU+RZZ0S1K4g4hO0KlcxpmRwR4i+KC53g+MVaT7khbzzvHzJ8BPHFOIKc+wtnc2
XzYraha1cQtM9u7ARFYlTKWxF3sQu+//NYMd/aYc9VjYxqMurctQ0AyR/MumoTPhV7cmDNHCpHK4
Z6l2NF89JKrpTF0onK9UR5WYJ1F0LlMqC7N2D13NB0Zt/e6iwdz3jp0HBArfe/CO61oMY0Bj1lj7
pSKmr9yPeDOumoMJ2hvLi99zWtbG9KSjOG0hsqztkEUQFVSDj+toeONf1PXPOYkQxMKcofheKodN
ZbYQJMaEVRQuEu8eKVGe9ycI4eYZ2AmzBdBDZhqiryicrakNi5wWIAEBkJOZkjKZqulS2s9QOGgZ
T8PBqhASMfhpggRT79lc5ANWjkLd9Xva2t4XbXUGxgTdBUTEnHK/MjZU8wdTd3sS0iN/kWoDHnxR
Y3HB/feBuvErdlDwhJZOHzv6MKqcsGfCVA0MHDhtqdcNmwc5rx5KNX1C8b2GI/uaNr7GqXdAFrZK
7Oqtm7kxdpm/dL0FF+K1NTnrmREHw7TmulR8sGAYJelgYtUNk2BZRnxixWu2qmpml6YmcoTfERGn
vQHbLVet5eLG0u56J28zT1bop1uvYvOYA06gxO4VDoGFGdI4mTy4Xeydh74k1NJKn2Q7wlbg9B9I
F/1F1Yzezs+wVEv4Srnesy3JabqNrQoqXWW3ghASyC08scLbjGU0bJRYJflZQ6IxG5gU3ge8tes6
SovNhKA1QzYWyLyedzYTxsYcw13fWmLxPpDdznGbepPDeW0gOy4nTV+yQf3A5Z2X0oteI+TmQa84
MJsaWKG4iKYHcyj2Ok1+fQkN0i3hYz8xz6XuYe+tUAro9TFKKU45bOl2+zER2uV47CQUs5WrAocs
47UZN7chdq/L+z9V+VOLp6kNxVll9hlJwSkfkWvoKdsAxQqZcQ9Rleyr6YvfmGlk9G/WjAvLehmE
oCDKcArgDd/DyH/UJz3geOyBSIbjMRf8Ui1pen3D+JL+QZPJjc5mN1gojhv1OIQ8IEDnhT5g1669
38WGtW9qa5thKYbl0twmplAsAfID7/QtGv1d2YTaXvjxb1PA6AB+SeFCfD172Bj/GNazP2RPs4z3
y85O+/bSVdNrJJwnD5qGTPCqf3eW+PVCbqJhCka/OSQPnbBLZrir0Jz6oIXPZT4MThNu7EY/zFYW
r9sbXgCf9xf7OoU9SYFEMi9yMZwHuAhTcaa9x4yIcClXhTeU/PUKg0zP/CYOqjkfLuXYX7Iw/igt
DoklJ9sqniCYCEAOo80mivXWK7PbgOhVKPeRCFvMvJmVHTGXbI1+vrVaqwMHQrRLzbTOswYuWI1J
PUxEjIoHMVqerh0wDyshCv85pQaYMrA6+6Klc5NEL03vP1nEzRIp5xtbjz5FO8x7ksmfSDUVD6VV
nGqzP9B1DqZ0unm23IZhN+0EANeDryXZCroLmi6aQQnMLxoIlLxNr6NfKb2L443Il33VMsLEWJiS
SdkvLGoGocTOjAQZog0nYgrR0RDUVf1eloi0IFsclmBWaHSa82t43UVK1gVyGV5i19tRa0Q0eujk
VyI6Sdu/5L19r2GJMukN37BRfKJHOHcIxVaNU9wtNwFecW+IowXa4Cka446+tjJ14iIIVFTUxh0x
jphE7s40tEi6BFPP8ZsmrgaatGFD5cxsuGRFtRpHHAPX1VZz3JpUsSXgTCtBo2cMGX0vkqeEAK7G
cb6tErVqiMoUESTCMlY66vBOx2/AuQpQFfXB2GSHQQs/4B6t9ag4xn176wuwDy1oNnS+P1ZhX3Xe
5LSNsQ/nLLLYEM6QX19mPX1OSPemSbjxmvReG7RDdfvRtRXi+ZJSPptQ25cWEl8gXiY+RK2gz2R+
FqbFdiQwOYoKXFKTIl6oc3/rtsv7plIOo6qut/jXHgcyQZt5sfy3UL97yzmX87eck3wptrJdN8T7
ME/+bJBC0rNe7FL/6xz26sEjgTXtd6HAqjiN6Z9mQVHXxp+ZBhxyUApGt5drh0Ev4W1vniVWVl9z
UgkHenW9tsK8DnRh1TsMTb0xIr8Kmd+giSBkbr9i1UDS4OW0DFuQhhZQFGFjKMmq8Q2dKDsHglFE
/cQsQ3ApIlwP5bDPwhDuFgy1HINHNMev1uIbRidB+lt2ySMvDEKovVCZGiKTWoK27K5/hS1U40Gn
xd4YjIhsj8b6UFAgiqnivMbS4UFUHsvfNJrJh8srMizNr/Q0d90dXXePEkD9xEUK4ze8p35yjP1O
bEpLu1i93+xKcDiASX6ZdNybckmXZF/37Is9ofzQfws7OielEWBkPaRxipZMdYh+G5IC8ukAmeea
zHRcp/JgzZiJZUTQ4njTSdPqpL52q3E8hOlYBLKF5DOZmHA1o+QqCJsGus6Qf+FXaGnz3Ia4bDA2
FgFeK1SzcNtp7KzJKvX2pUk2sZ7v/QZMXhmFhENgrkFchvqkjMm3zh9bUHE4Jpytp+lvk0tEYGf1
y/LpsmVIc2t2hFrnVH+O3x3ASxHJ124xVByxwv5YVQvfpnTfdaq+eTJv/aAYEJjjZ9gyZdIr9DBV
mNj8tgAAuhx9IyTKNtRex0wepoLMjpr5HsSEN7TAcAn9kFwOsr022ozO2su/kpYxRaGZh0aO771e
mNRl8Q/Gq3gz+OGhksjafct8mUX1BvT4z4R6uG47iTo+Gvehlt00kpTdqEyQEZvPixWPd3GXNJ2z
BnP3kc6AZqiuOO/Y4bEbf0jMY2VC8IPWBGageE3IxSzcPqCwxgwzQo7JPN62CL8gYjRW55Q9i4Mp
6pQBEg7Aq7UWGgYgherd6hlK9Pl9TupHrSCSZbDRoZau+5Y/OlP1rOz5JVcOuqDOeZ7CZjdYobMS
Bf2tmsgxAsb8h8lAQGcYE2pGrCw5oohaRV8YO8lMzxedAVa/MZxfdR4yjOkGUhJMn7jsRjqWzVdp
Ygsgq3Y9DmS5W37y0i2rKnrxOPDxVgD4JW8OcNbGCEN7J0KscY45vkUd+1rqNK9ZbnxOAznSjfjK
8/IzFgpqc8QBbvh1dO1pqSsyc342QCGv0KceXbO8RkPzbuo90s4B42rsIN2EAoB6pQ7pEBVvKvJw
uIZRtINsToi93p6Vn0SBnjZQTycMs3aBBRXQzkM7Nube0JJt6Wa0oRXhhJMoedp5TmCk2Iv+JoIJ
6iWBO/rZiy1MFILWn+X02gWPAedFj2TdJpqtTVEXhE+X0MVlBPkvdeNnjezBIK/YHE1X2zulNd4B
u+tbwyXjIbXzbey62kepjAMsAwTxpmTmlngRSsRwNzOMO6uh0IPZ+PQ6Xl4i9qY9c3fIYWJKnueR
1Z8FE6OpHV9ypWAoukTECVy8KvkQTp08eDjnj7OmgzZAC9mJuiMdo9A3BG5C7ctHczsNTKCwdOVH
1byovPgKc7dCtFOvSfI+26PxpacYvUPgNUzWT7qUnAmQKGvm1GxyNz07VoPWbPQeB2meYss4a7I9
m4tkTYaX2JavJb73bp52Q4g/b9R+erhna/R1jBvT/k/XfHTfyWivucrqgAoajgjP916pBW9icVMJ
UsVBXrKE17rUwePceo2SVcTg15wsru6y+DViw9q3c/Y3FerFgPa7SoVzSLwiGGOT2n/8zn37xljh
xcnNrwQ9nC/xH40ry4s3pi8/IYbTC5vDKymY/9nMj98M9hooohCAI1ReqzKLKBIkZ5hUz1+xVIDN
PXStuuiVN1J6z09ksFPA4jrEo16A+IJuD/Ih6SV7eim/wHRsa6v51C3toVFDg02+PXFfdkDCLgT/
vfA6psjnr2FS/8ZmsVBpPYx6ia2jH+6xtsTzgWIA3WvCoIam43n541mtehBO6W+mIT/EXrQZDe8N
GtLr8gd2alXbgezTx7jL34y0+KSsf+9BqE4XzYx3eqrcvdcLnBJxa51YdlBL9HA6YBWc2fBKIg9Q
a+Vu/5xAI1AGY9qqzp7sbORQ2MqVEc32apr1XZaVSw1nXLW2VvRikIkb966hLPMb8cyq/0kJdbZT
G9CqODWW8WPOxW/YiHvSajvoLVfghODbo25me8ifaoTzc2we5tn7rDrvD9v3ua+y5/K5jqGm1rF2
VZl3kLyBFZINUE04Pt1U2/YTzVRuCGHJSf9OyuxPQcOKXYYTb2KG3N5h/tIICtrYEXOFVMfUYrr7
yp3kTYwZzWWSAlZekv81oXWG+fcPpqi1GquVXUF47krntZW8sGNkLecq4nwjx7hAyqCTS0/nv6eF
SKhb4esnrsWd+FE2I2/ej/nFm51mMxnQamMrKYMcm59qLW9t9jrTpe7D8vG52rGtXYUNUid08+6M
Fdhkp3YIfnkvJ2/pH+QnUrfSCzq3fKxyvIYmz1jikKAwDLukTRZoMSCGNtNxM/bmKp89O7A1CAp0
nKpgITUYGSE+aGAoZO2wDDx7z/ClP0jbYChByEVGLK6JlUeLPsZlCDcg52MYZM4YrVysJFGxBQ76
2qbVO0KBfhXb6l2AUYLgCAgScUsDUImvGGUHMuZ3zFEZnNdtS9eOb5A5O5WwCcKCRetauvbGz23J
FAOyU19BZio6tzqEHlVh3ef5oUSVHgBDvY4JMLKynqyTXRs5nIx409YtfW56GejOw8tYMxZitEg7
xcJjoWdnlaMI9bmH6ynxHw24PYy68n9tzSvWOdO7G+qXbhC/BMk9Gi37bu4xVvVy7GBeZDyWEI2N
uHyw2hC7Xg3lvUNXSaeD5d+RH4Q4F2M6rmMNysGosYm2IAlqY9oMHm7XPpovDM+zlWTIFNkeks20
IQ2zo1BiSg3u2UW3OT2N05IFPhgKRJy2oCPl2m32hABIRj0atQlSxNxqzq4RXVRNbYT5YP6v8kN8
ykyMbPJxwkRIOxAJpdrrs0KN7H14DkHOmQD6BCeKF8UAG9YCgxBUqLss0ZM1aHWjpN8uQv8w6CQV
u/49bjm6ZwvJpNZpXdePeqGsdQ4VLu5pZplNccYz8DbU8IGQn6LBGuXND5f0BmL3QEKIbzxGj42F
8Vdo3VeVi2kjEvFEx+9gdf1tMOo0iFiw3BJPvimbK1lW/prMWxpe68zvnlBF9rCnuifl0W7T6+Re
RYTxRrSE6xqUeO9gR2eEsrKb4T2pJpqppfbXzLAeM7d6q0K1gWfwLllTSOYjmaoQIJiLqnoM5zha
cUKcluDj+zx8QG1ickhVYy2b8kxlGRUOaRTFQsRHcOm0oEINjT1NV2yGXWJgLoO/C+3TqDhKOYX1
7qOW411rEWX6xQbTzxryYrjC4fvtLNdbrxgZEocOSFNq9G205ym3UDGn8HHj587hmWCav8JXn25T
yc4UOetweQSFVBP8A94SrU6C2Occ4s97eAzFeqlKO87QAGRQ7ZgyYUyJozOy052ZojatfHyQJQz6
FSdGHy6O/5r1SJU1QlvWw4DvsTb0D/q0IbLVgVNLDVa+0McL7T+agG79+d+9zUaO31lkvBVmhfMl
bP9G074BNX+ddfxiYIuoxNkoIgHiW+p/Le461pXPuu7ofr0Z07cTeeMqUeClMwcodem+4IgPg1on
zs+acInxo0jxoMbHHFNWqcmkuB+VjVdca/dNoZ9cMTZ7nFYkoETFX58O/Yb8u3RtGjGhAbX/Kcrq
2tLbcBQ0KOXgvIqMdt/65h1axs5Y5ttaOhlB2A3qyZ2zA5bZDm9R88/n3D61GIjb4hlL1pffxcAH
f51a54lNwQh7dFjliRwMXocRuGAF5mBV1CAocECqqfxAcfBMyBlAwbI7JjWqJsnTiXM4EDFjDjPW
DtYE2ThJkFMhTb/P5fDy34OJ8jkGkrVyIVdQnEd/2J/e+hCop/AfTXBoq671vuwuehEoVVZ1uqTH
EX1s0aK33ZYQl3jnz/PFLzK57sRPZXDslfAakc+jcYe+VfrGW+kPl9BKgFJ5pxE27ClLs0/aZbzZ
BqLKqXYuWlIcp7KGeTNj2Ft0HWED5iGNxhR2LCpg3N8icyjE+u47B/ptL6uhW2afc1Fv/3u/5kr9
0/r0TdMcyhipM2JDcbR8B9gN76nEKDvI7l4PkCYn2wQAJj7mhgauZjOnyY3XskpPjWF+D+WE03WJ
BzERNBnjcnjPPQihRqJvZEXPqNR0GizVv9qPLq10qp2VkiBOUt1vl1qcoOT0K6d6XynQ/kDl6NFD
AV13Nh05FotIw0mrlvKdCETKOeM4+9w8N1N/CY3ToHUTBFwk7OmfZVicdbn0FfBRho8m7EuszbGz
cl3k1d0QBsPScir09ObApOPxHm+WGM6ln38jnd+Uo/fUFfNbBq0y007Kta9NLihyiHTDPjo8tnN1
mO3kbWYo3cHeXOvdk1U8mbAemJvLz5mwya2s/J9GGVtaejvDZNApZjUFEI2eW04u+DNyL2AyaGFT
d16hTV9sEiS8ZHxCT7HuT6VhUcWl2q8IC+yJ6ic3zd2Ud4dqNMyV4zQvI1xqpH8tTLyrBMuTm9B5
p2n87Nya/kT8ZMj45RqZ7Rdi8R8DXk9MEwir9vI6GKVgWwiWH5ciPnlXTVDgssFWJQT5CbH+quuY
U/kzi4hgikzHCMBNtGbb3uYQHhCKQIxMkW1kBgY9TljPovU3kcWNm1EjLHCekEY4yBmv3wK//fnv
ZStqZBTlCC/S4b/jv+jiIMu4XKXZrv9b7KMM071OOUKmtrnNjAp9i0NWyPKkcoDtGavCKJSW35Kv
Fb6Bg3mH1vmyKEg92dCcStKvPoF2amrVw5KeMTQk11O41hFs3DoeEXMAFQ2pI0o1f9docYmcwLAm
3O/MIc4iZmKhctgy5lgPIDrZSfI/SAMe6gmINxbK5GKsOT0QgLHq/Gjt5dlnqbWv2O+OSrIwzJn5
7eD07T3/mKXzJjGGb7f2oDYS6TeKe272KbPcBCXzVzGKb+6eu26l8RXFOLeliXAkZbae2TdVbpze
uos+37SEmGDgtKFi5WylqelJpFxOu42rLwBzfAl3xkoOxbn7R3b5GcDERl+SRDVkgxsNoSz2hKkJ
tMkCCFxgH/f89FLU1Ig9NZDtEgNkm/ajX2r/CtvNDwMzkLxv0RgK8/3Z3Gnecsi3BuYfKaEAGB/E
idCKnT6GNnOg4aspa5Qahp0GponwKA5/WpCaV8sSWx0oOOPA4T6q7OI1RNrQuXg1lPE++XJX+qRM
2rL+SWiJKMN6nzz7IacmXi4FJQsVXYl/VHNBuy6ZKFKTv91kJ2T/yB2dxbuD1ZB6UUEowbbf6UgI
9fjbKSrA50tOefav9OAFQLNeMbPA622tY8y+xJTlMbjLxluNJH7R67wjfymOnUnNPbpy5MnznmEI
RN6qpUJejxJEKzzZdVxzIWPEqcWEhlKFC7NSRn+qByFjVaDgvK7b5+R3bdux2tfWcI8NoFlgyPyG
Q4jTOvQqgbOY89xs5wKdlMOFZBRxbKTa1FnnrmwjA7DOFNepjerqNN3XFOt/mEBcFJHqCNEKIp64
GH1tH3qdUyIKYvh97KGmX+8JwMsDq7iYBmB7VwimU1B+yhH1kA9tWmnE9vgxs9FY8kxkI/D+up22
3UiPtE+SlGI2NDZi6aqPHiibPg5FELm475EXPMMbjBBGx/L/VXce+xsNGTNMaDop7uwx1dMwd9of
WeQhSTNYb3q0LQ2RfYSvaB9I9PvtoJc6l9r88BLGT/PSQAsV229BuJ8Qk7N2amHRVW67S458SagO
16lvS3qRyc6tOn2l+ZCfXBswL9jhvd6mr7DikM+RX+G40ZWYKhccb7YXalJoZyodOyDIT4xxqkOU
kMTMBuaAKw4sbz6RZ/zYJMS8IIHAoDaoq/SJKHM7Qm6ldRUH3Mqnyh1fnX7RddaNzqqow/rTNBsC
K610xgIXy0uWw0hqTOdpNssLta4p8d66LXV2qpoOLizLAL1oPMU201zX6k/kD/2zaO28QC/2Ybze
GiOEA9c3PzAJLpjP/xn1TNaKZbUsx/UHRy+K3JAcFWzf6xnw7cpk/3Y4Z66LtH2lJ44QWb2DktUQ
oIEKEb236UCSehRt9MtaCUHD+zbD8ti5jQt+uCBBx3xLa52ghCQbArs+JIgn+b1pyY8DKJaxNQ/5
06Q1+d3lOMFM8Nx3aD2j3kPFE7NiGBwQVknY+4A70jSYinDYKaDH+JvtgSzhWJ6RmAWz6PvjTNka
WMiG1vqI+nkYeCI0p/ZhBi/HA0cSRbxkQYIRsHZ5Ee7tYVRHc/lLKbfdYPly85Vr6Z9+merHlrME
Pfz6ZkVeek3ko+iqJLAjk3PE7OtHih54kxoIMtIKgYf7dr/2MlShLpz5wCnGm6m1HjhXLd6ZekpF
6DsnlcwcNkWkIdQ2SDwSgNCTNvSZS4o1xzD31rJZwQv7N7CdPJrkPhBuxL7OjAcll23Xax+j6M2U
43FKEa/0kzYxJqJ5MvuvhZY512lOxdagJCH0q3vQFKaYZvQVfuc0PWR1njwhAbO859IyGGQiwr3U
DQQ+E4QikgpGdsayodk0b2savjeZ1Ne+jgeWiNw+2AWYmr6mZVAD16StASw2q+BU1FVrMQV6mCZq
ZTPykMl50zUes3xNFWnCoIlL4oLDk9YxjBhxIUqBIdZru/SSF7uujQSzhnA1zm0NhqNPt+bYWCjC
K3oZbXdJHXfcaVnyMXKljvNkv9tzmO60EnGdQm9HQ6W7FNY3oXrJafTc6Zj0uzith5Ofo0FMVMfD
dNShkiwWFP8SW0jJitx2dzQuH0jSuegkt7y03bD2XG24uqBlAJV8j7TMtlFZ3Tpd1U+ksJAAUG4Z
5fHyRjyl6OYYrQFSJkTLf29dWJJ5qt0VMoMXEXbhwWYU3xnuv6H8s0l1IAGXRdFjHrF2I/1WY4i/
oIWcoFn3LQenRp/fkBTjc0fVRs6us0bqgHBypm0BJ1VuEZVgxaXHROdsq5v0PKmq9gwlzkCWd3jo
vQ07qr1ujQ2onzAwYuZ7ttLA+hiiPefm0Wq+s7IYz2nZMId2aSjPZKxMNo4JgMJb7bPsN0Qshwzd
dVKNWUuPSqDDIx8CL8OOV3BbpTmrm+4fqeZy2E9pe83UMwtBeOU0ZebS2nQ2O7pomVU5gvSEOmwF
TVhmyubcQWq4NQrstlY14CipNFy9hLkK4aKnF+CZyVkJOCt0165OyUGR+KG1xuQL7qi1gxORbpYD
4j5DXYaRHP/Of65+A84Lcj+ggv8iOb+4ipkurSfSCQA4QQvEmQpMYzODOWaJhUbsGS086NItt3bK
RNHJ/S6Yw6nYJKN/rhiC46jxGPpPNSJaGh+zJv/99z4beY7xWuLIJBnB2Ast4T5lc74vOij+onX+
gUNuV3pBax39bI0FNNTXivPsZkJKvYEEvI0Kamfle/1unlJO/MSFMxunPIkbOO52T2kyNd031H8D
1wvcYAZ07mjRga6EHTR99ypb5tWDA4zHruL8gBd7qxa9qd8VGhcSuLGj0JVmOnJDPWcFNkqOP4J9
fudO03dtqfSEaIdNj4U3dvwLCdd07OKQfA4UArObcBqeUIe7jT6QFsa6YCJ5ILANfWulh4HleoSQ
N+ybnV98tjWJbppdKD5CeoE0d6Vsn8EsUJkv+5/toGKMiVXYVk60qbBNr2vAa3psv3E3sJdo1jLX
H3cl9EGG7gK9KElyMUFNpgLvNTTdnmTdFNMQcybZcWgxk1e3Q6PEbPbB8qc79Aka0QYIy+Gv65mg
esMTJ/SfFPHGtmbwmw0Yo23KUL+7anrx5Ka0CbqiWZLCO5RPqI0lMjKZZXgKGFpAMdaYXjCJUq+T
QFf73xHXSBTweeOH0S/c99F5F9HSSYEn5vlMLzTYyxSZ/Y9oUCJC0sQsZSBdio1029rEtvhd/yC6
5CeM3HKnTaRHKJDWPJE7jxABoLXZQbVweHFDQB7IYIKGk/4KWbEPAI7Q9OqoiJ3s33GsJgapM5JS
f6RVVCmicDLtTGUIzqiunO3YeC6c7Ab3IbF1vWOeAIL6KxOcIGA0ffufWbrKSKwIYyvcVcrON0KS
90JucbGX9gORHEyNHCpj22M/RHmGODpMt7QHXsqYvbYG10cWm850zgLbOIXuGkIWiTa5XPCxyQ5a
VLrGkvLgIs+fd2J2IH6iNSNS4tUpI6INpNq2/vTNRzJLqHLoUFX7kLbVpcDCsvZ7/n2EeXnHLJ/w
WoMxrBUN17n1An3MkHoqpEwWqitEOM0HpJBLzzgQvKXchHOoHUM1XAq7I2rFFxSUuUVOVl4McNQZ
r81QelKz/ixinPoGmCLCl1GyTr16l3r/RRggAvO8s9cOgo8zCW/7bkY/UUBYg5+Vj3u7Hl8ImMoI
8XNbM7+RrUWGZaa5KJup4aOeA4U1avUlHfsHyinWjawPrKb6IYaTkn2if+ghRWwQHHU0xCx67sVs
gE2FdYcPkbk/iSeECwx7YZKBMuXGusk4TTQjdpAlKGUkMUXnPgXNcglawlQicBDbkHwVKi1niVsJ
l+CViAQWjF392l5CWcL/cXcmy5Ej2RX9F62FMkyOYaENY45gBIPzsIGRmaRjngEH8PU6nt0tySTT
QmbSRosu6+rurK5KRgDu7917jtaz2GSGrq7+Q4q7JSs9IOHmYGwIhvUbuzX5Qpq0Nuq4Y1iE/yXn
cUd6OQSn6CGHSReWc2UDdcZdiHDxo9s4k39UWiozVem1cYZP6DrTZQALuuu1gsbpzE+0U6QVZXbk
t3MdYKsBr3msIwYopRbZkH1kk4TbZtCSmxSqWMSsQstvcgaEO7YiTLQw48QYchhBqdccZY5W55CQ
dr4YAlOPitm7rSYuRRz52h2+LGi5Wf5StvG6DRDyQDaT64puU4+rJ9XSHs8kmNCHEXYTjD4i4NfP
NnzltkADobU/Ef4fAkAcuQf/ce6Cx6CnQ6zcGe0GN14Gc4+Z1ghF/vustUL8+G2Ab8t7q5VDlpYP
0fVlgJeeWqe1DsjXVmWWkR4Oo4nkq/Mue2+XLJJEe8B2ry8mmAhAcgvfQF8BogbS8V1adC9/KrP/
21Ca1yRj3/g7+fz/UaD33DCkgPvfF+gvVfu7jb85Hrx+d/3PJ2X6f/o73ebw+1/+KbD+/lf4W3s+
/Mv1nMA3TVy2dOjdkHK+4tfRZP8r8IRnhx4XB9O1hPkf2vP2X8IOXP5j26IRDG/831k25l8MMSjO
0xOmvi0853/Snrf4df+5fOw6oU++zg6JALvuf6bZmPmcjFFtcThx5qvvzcw9sqzl68pJsxoQ/ynn
0heMJHvfGU9xO32LomW03atwVdfkqkI68byeaAaQB2u2HqntntlQ7q59c/ggPynhyQcpLHA404K8
KK3Y2V7Xrr0lPok4tWmBrDotk2XwlXMe7ecoHDb9VFO7RuXTmtR7DJV0j06S7moUosrnxW117mEG
S3ItlFmTM08PiAnnfekFTFllfq+YUd40I03fKDEPZCuy27SDum8rDsWTVzDNOBghGhuCRy1lL4iD
nXSYINExFPMrZKIcjRv2FxqDNY2o0seDZQOiYmAOUMchr+YQbZ3p7BL5Z1Te+3LZjTmFNJ89yM6H
R7sdupysui3KQ8guf9Sr4CUHAFrnHHK5/3HFNrr+Msc2UX6pToMjQX053RmQRuu98EgHVqf4Lcsq
AHP24OnSFFck06IEKNh9trku1VzBI47rgRT8oIybgmuXDvrDO/CW61jVrOAmoLxjbj60ieVvazsi
1V3D9wTQTPAoePRnLgQZBiM9reBHTZ4Ekp147/uUph89cw+aJLso657WefTYhbToZGl+NzK8iXoL
eOi8CToWSEyuqk2VT/GWNAFiyNbfTMDXD92cVIC2ywck4PuhnlIaDE2xdiy8PoAeybv0cLQL8pk3
1ZBS0W2bOxXxu0rq8dg1NlV2wCQU3tK9CIpr3tnpwaoJLC0FS7LKkB8QMXXqmswLoKJp5xkjZy4y
Bl1fbCB602KUWh7FxjctzUsGgXII5mJtd3W1zwCQJRWBEFq39koVKCR09lzWitKX+tUkYQhOvDbA
T6q9CixefISVyGazww0xQlUEoya6LO1IU1Jogm9MXIJ7OWGw6a4QbzKz5ZUBKTxyzsTJAJjHM+2f
jJnKEWyUvTLamDEtFqraY7nQi/DJoHjZZvG8jxX6IOaC/rH34gOdlFuXU84N+3MaK0H6PKfRQ0Ou
dL2M3jt4l/7kDPthGohSOB/LlHknvBs/cz2zzoh8mqtQkgJkSZH/COsoZhwCWqhkZEv//lCYd3GL
qM5iql4QoFnHbfMVQ8Ii7kCToEpJrSiLBlnaHhXz6lFO1UXDhHapyWZkULrsUxJBSDgjxbupDpOL
M5YvlCo4y+mxWJfSmK3ZCKSWXSD25PzbJMLd0TsQOAuM30O49CdF4gmedjDtCjthB17HnAvC55Lq
4FoNpNhjR9eOO8FmzOJb7/jTJpcoCZZ5WS+92qCiOxMYRwrjR/beyPZpHFkUgcRmihn3Eg1o7pyC
F77IKXvFQJRW6C/XWes75Ku1t6cOwFB6Dx0DwSNElRSeDjhtQtu2x7pEGNw3jHn4KmJaiXyPDJyn
ojn6zZCsy54SYol7WPG4+nKM78VBGmqVPSoYlv74beLiOAQUasg8+Njl6alYLXLWvDlhCj9FNWUt
VcJkRLwA7qkfX5d+9PZpDRlybBiqlMSCZM4DlfTsravmfQCkB1R1Z1yD+Mwj9a0p55mHsbTXfuOt
ijqKXjUEl/MEe0IKMBx/I5MRZbcCgDy5lvnkp1O3yVUDzVwNr5nlpbfDyLnPb+YN+lRnHbp+sK+V
y9UMZcvaCLAywOhc7juL71XEG/COV8wHdyqaEpEfnkVSbEa4k+CVUXt0VrNh9bvsanf5AOtAXnby
/RtzYoZkTp9Swo+IiYYYoWqOdnYYu3Qt6IS8wu+Pdp2Uz2rU95ic3S+Dxi1KluvsTNj8rO6XYiC2
zUzu+R6DfVeKxwYbFQx5SMRe2eZrgjRBJm+zxlMbZdP7ySpkngOV5kaq5MJElzpGzuKecd3J8wgU
Foygr363Sinykz3zmQ8116nuN32otkVSPPRjwFC8Ds5mEpxmVrcg+7nBk0dNnAyhjqPBIWS0Nh1c
sHOjgXBGbv4wPflV5DNC8+LOyue3CRSrdnPFlPDUrWIEvyl6sg6Ds5hwkVICVgnpvon+c1YJMsIM
NyLgtCvbzJZNV3IttazJx5nwImUaEg3dVovn7pRNmCDKuM9Y9bphlhmXHZ8I0AAKxAr1S81kL46O
bO9HDjGoJ1zBJhsyBF5GPh2NtRJyqPjUhRcTbipsCFDwvQh4i6g1Z4pqbzyaSbT3nEuehPODMMRv
vnHeNPkP3W7IQpStxB63fD43NCPxn3WK5iZ1MnQK+Z5UEZMQL7T3knhhbOQNYgGWJFSNMDlW4iIX
4kFzCKmsPOVEroglEm6sAm79yO/mQt5nk/VAItDZ8uoieGp253JIPJIJe3xNFvMqkULk8L9APaY7
gh6PtcpwZFREc4qgnrbczrlWeBkr1KJ4j12O694cXxhVOocGP6PdiU8uRq9F3D/4vnMXmtfQH+RN
X6qAH1LHF6evjplAGJrQYaGnaROcnddJwAgzW+QhqvlIlqrxdjywzCNHBjyD4XS0IZXFrajvZ1dc
vcxyznRR0ofBfM7Qo9wKfw62i+siJIzA0bnVuJ65Ayc5ifrRJSfO9P0GYeFPgSsvcPrupMi/uQtC
Od+/7zgJnYKr6VfhIRPOZ9JQg1JFftZdcKzGDldy6T6OUP210/nJqyjfoNKWfByngeJWfw+UAJSc
mfhagLkDQHNnyvaJfEKwC6LIW/UtebHUjj/HYgHMMMnn0JII9lL5B4PN9HsXGjPrs6iQW3tpPtGC
ffFdBmk8WsZ6Hnqm2s3GJL/JfAxkbujZ39CXd0FcYNjui+TsjP2hK+b3wbH5LaaiZoXGax32Z9AI
a0mc4yB869L35qkxzPvBo6PlzsTv0IogVLOmHsppyjQB7zqFxa3ox/mGXkOyFzVIp5bPc+gEwV5k
xBDZ0tAtGhO2A+QXuI/VQm56W6zB5ATUnHnGtqY6SWORu5aqio9O7CZgc7KOnRyeDJ/Apo7L574a
aQkvrLiKGcKGIcC1GpKUR3IbFpSMsVo9giBpb0vrm3YEX1SpzrjVU/46inwNeOjeINbiOVX0UAHT
FZKiISRpKOLbSbOlWV9o0HRgMK/kbQTn1zsKNRGTjj7DeEi2mV/cddCq8c/nGl49Vb48csv/LuBa
UwS+azXomszap1eaj3MV+DyUSDJrKPb4Nfrha+8TOG7UL+F8j8b8Q8tSIig3ULj7/GfkR+DT3rfN
cGlt9hM82wNG8ojJABvW8dfs8SwclleUwT/4RYstZCGA6xyvR4325nDg7a0AFhyvbOx68WekQeAN
1T644AMtCn6AVY5phaiDAh4u0yu5VZc0N1jxSgPGyRz4fIJKdU1660bE5cvgttmR9P1ytCCUjxpV
Lh22zr7Gl1dwzBmwWSy6MXaJeR8hjCfnz2kN9HljFNryfXBgokMCu45movjxlvzmzii2Pf+J2BHF
Xo1Ul+T6oXkQDiFnoLdSMz9WUX2DBrSRqVKXhZtEVgHhQ7ChJJodXA1wH1L7CZQ0k42geOZo3XBz
CF6DmNd7rwHwtUbBM+xudiF0+EJj4qM/wHg5sfGTL04xuHuOTDtZj5DFVHVqoc3T/WQYx6zzroRE
72cg6TvNpu9snu9N+kYJAsO6Q7GZlh5nzCPQSGODhviniev3rAN5n2n4vWTvvh8ir1nhd0rvEI8B
K+LWtGhsfgs/P1t8noOghQuN1mfv7lLCqoIVw0C1rRGmOxIDnaeh/FVc6xiXr93kIPtttkQ8+uSq
1Tj/Eaz/H7y/Bv0PpbUjA4W2eEi3ztz8YtLKxx47gNEmfJauM1IRZj0OdhFjXgdaKABFXFQIBrxi
+KJUsWxRbrCCT6t3HuM/k9YScMwqVp1WFZS2thYsWmDAWySkW4vUIOAoJwvuujH1GLSx6pz78lel
VQgOToRWyxGs9k0MbbjVHd7IYHBNSNy+GkK9InRhkcYd1dKyhRAvI/G4H3vhVW6r3N2jWjR20cJu
ueOqxZuNb36jfDLRWDoYCH+U7nfU+8+NERLm19IH7gwUQolIEu9ACOHGwJcDFBG4IgKcEbwln0xC
QmG7J4LuvOYmtA1RJHQl/R9TayfIdRCT+YoLdBRt3uwt5ABsXbKDr5UVvcDEyYzadJftZOS7aGBp
aGjNRW6kxmrBOsEgkv4InyrieY51L03oDjGPpZ68WweEYHBFszdh0FAs+piXatgmCec9F4ojsoQT
M49ulyKG2RDMuM40B3y7MrZ+HLbaUYO4o+yCW6AN77WWehC1WXaRc7V7dB8p3o9RC0AI3RakY0Hd
pxaVnplHfDMaFhL05sgoz4FVMLy1Ldl3w7Cb1SC9J4JOCEdYOa6Q8h5zLSNxh4ZtmKkuVRyf+VD7
O0urS1IcJg0emX2jtSbSRXAiFJd3FgD7HPfJRFf0uS28M5uJelVrP4oWpQwW+1ppNJJTFftPer9k
+zxmbn/+NM6XdFNYiFcKrWBBPWrvMkhTBDI7f++nPhwym94L9SNOyM4yHEsHhEau1kHneNc+uppF
VxwqLX8Rg9bA4IPhJbXvE45gadpRwMIZU2l5DByKFv7Zvredl9TQehmHUGDVxrfYUx4Zed5af1Q0
3vhA9p7vUDJy20JXg3btKEb2KKVW2fBD+sWAYjhSNz5x17qnj1euSi3AUVqF02opTifR4zh4cki6
g2NDnAMBo39KAMaWWqpDzjW9B27MEZEL+K2j5TsLCeC9mC1evFrNk+HocbSsp6fRDc01cw5qZscz
oqy7Qf9u4UZtL4kk96unN0c01wjtsQWFLlogC0RujycoMKKYbUEb7mI/GvkW9Xi78xR0bApBqFdq
JyPLZ4Xp3/b2MD93U/+GyJQa7QHWh8vdKnlS44BYOUNhpKLfnVYasc/ztobWHMEXZHGmoNJWWoI0
dFwfBy1GykV3JSqEOG9JmAr53jbXLuC8o09Rle0ar7HxDk5yR6/zpmelvJ2FO3AIb0+ZFjP9iXEG
wbRcIioSbri4Vzah7tUp2bYTbOPkpDVPqRY+FTGWPKUI5Q8zWZ4OL5RyzekajW18qBMDZLtRIM9x
moHu+KuhxVKWVkxZWjZVV3yY+nqTG2ioeD7qqzqgAIP/8sxhubqr7e8FCuW15ciCTuFWq8TIymM2
aWtOL762XvEYWA9svOG3osRaxgtPztR1lmvKt9HAnGVrhRZxAXaUDAJ5XZMu9iML8byWbuEMjs6+
FnE5WslVL7+imUaliatLaWlXFF3QJ47cizS+rXkTaqi2oJH3GUAfrf0qM54kYnZBsC1Abpi3Bes6
ddttGG1h25I59ziSUaj4SGKPxKFQl0Vrxjj6kv74TrV+jOjcyuClTKcdNZmFoyywOH3N0AA2gq3Y
DWZqSaqS7gNPtaOP5Uxo3VmhxWc5BjRHq9Aob+MBElzFGy1Ki22UaTCeWVsOL+zip410s9uGay4q
TtY1dbyN8gbxWtn7RzcghqK0lm3Cz9ZpUZunlW2jlrcBJHKv4ME3vha7GVrxhijjBhQWqF/sb6x9
mXtoIRyTw3REEAcn4O9/cLDHpe3Sv4u2fJyqeHoLd47WzIVaOKca0oPMx9Zui+UrqNWBitS4JXrP
3IJTqWcWBx5U8QYKS05thpylpQV3xPCwt7k8n6gt0STnjOnPofOQV78Tq2nuG3JcK8snncMb8o5l
drLptVAPbPBaWmG6JgGObI/1H28yyCG8TG8xRVeW/wxWHCA4ypimIL6YVnur5CmwkIU9s7bld4v2
Nq/TTT4L71zTUFsx1Zl3zLuuFEvHg8AP+Mcwt3QoAystDxxMmkgh5ic2bjbvqOghUuV8P8dYcMw/
+kG2VFRdWcE6tD+p8UZoYWJBxJPIs7PYwT4IfghbfoOLxANsi+/6symCt6kP0RqVlOTb2TvnJpvb
LKKrmkBMpCy5zCvZpBeD7DMpv3e4VQnRnObKwM9d+ar4sD0yTgYtgslaFp5ceoodlNFByHFjNMPv
ZjDr+4lAdmLP8wm6ImvWOdiH5JaPDf3oo/ZZ8g08Gk3rH4Z8SCCWiVO7iyeb6gMrUS4l7LurIEZI
x9joxmrUbZRZ8yFhU6nWS+U/B8q+n2ji7OakAXk9pytGqrQt0NOsSVxhYh+IuwbBxXTY2eWwdKLS
Drd2bf4K+5Ezh1HLTcwbYGtlQBtTo+DgB1WhtS4xP9GNURBcC1pjS3ZZMLMS3WfWtJAQOWyNzfLa
MunuOHKp4gUDX76vDAJnBGKo6wzlo1Cig4khL9nYNHyISLJ2rrE1/YxBXap85uDuIyWhR8uOyHFo
HE80vblMwMKxoPdUMQMqeDv2hbUzKYxBf5zsXcSZDqUxQ6OAwVdVGca9PLh9XFAmTll/QrY9E1P4
idw2PoqEl/HQyWAVEHAdY9M5ZKYBUSEIN1ncOci+uUQMvfzV585TPC2MHSGQA6DyAMaB0fGmEZW7
CWcvEVvo5lAFjB1ELqy+PdG0ZIquTU150hlQZxPGghagjMvMQTZCh/A4yPa2LkLmNzJ8mdUAsaZk
SxgoMofh8BGa9TnvwhPQ2H4vmQ1bXHGYZ5M3mROD9X/osUiXXGxkfMgVW2jLyghD+WNObqvkRcxx
B9cT4yIRQkqL1GdZAuxMA/e+Rs2DfABOpEvpMLb7eEtiPGJgH9zlVBM2eQG5FUSoP5ARmCe74g3V
pIS79Z2Wh1HObbrfiEvRpuU+8KFwBNwFDDiFa5AvdPlc9GeyoVoXgms99b04z+xvzjZpJKoUrEuG
l1Fb3SaDf1q35rbaVBcCM+4ajNvEiYfInFMk/bps6uk0VhRw884hkaPDKl7eN0QOKCB1+JlusnYR
XGws2ON4PjyWxPEIgwjKxhuMm9MMkXVr9DUdQtAFJVdmNljgm8h20yB1ViP54FVeq13ovBdZep/F
HkBSpm44sr56F7h8UdO98uvhi2RovS3m8iRTfzcr9k5BcuR1RiFeuA0JAPRXtQLbBBCaNn54Ctvh
CTn6W8XAI7DHp7pr4m2WifogMCdxnq3vg2WxNwvth5uxqH9IfG/S1IjIsyOsDDngGDNIibZvgcnG
e/rxWJjI8N/Uc/yE/tUireTf9crnTjw25jbAVMQtxGvZCVnWVVi0F92SwXeibgMvnZAF2QSWqPkA
4xl5EIyMqA0DRy49X8kFryubjd1EOcqY37OjSYK+fRlLI3iwfDQzEYXOajH5M4/12ojXkKT0KSQ3
yascgAKnM849c3e2yeyTqD7NKGTWRQ/7hAhNzICtdTa1J18BDsGwCJ4TDfnlpCf5mkTToZT8UFif
s3rquTQaH22OJT0NGZi5mfMNTy/PL8Tno3N64r3vEQWK+1VURYjek4euaSGJcv/OCrGBWT7fiM47
M8HnSQU044b2bsO4Kx4IwzeHrFKS7yKXviDXNAj1Wommfe3s8ikf3Md4MBgAjUa7KQ3a1YW8iwtr
was7n4YS3SZUWILdcw8SqajPxYK/sOnAERiC9IsjdiFBHagmX0SmECBbMy0ntMPbSlVftbnUvEwp
LPfpCOWJ2OWNKr1VlpeMxb1hXuEbTa8VXdXeCgjZ2dNXmFgPWU/JQnTWQTrTB0hwCLHo/vzY+vAe
7UB6V7rmB8EvO9Y1M1piTYh3sYj7jbg3MlubASC11XArklu7Xsh5Sz5THdsnZ5zAvUQC7XhI3zUe
zGsHA6j+7GGW3KEG9leDyN8LMFFOZAEfqFs45NSx3fmaN/rox4iEMfhL3avT3PjukbQ3/grm73yV
fo/ZWxb0LUdS29pLhQ6DUuUlrzhTsclLoxG6XtgtK9Oexk1RwZ6GKLSEfr62THQjbjDQT6wnsB4w
FJQKf0A/vxYdRGLCUdRJXBhOQ+oYmuqL8grm53qw4WOLrrtNkHatW2/gtutg8eBpcAL3PNTOePRd
E0yOgoilDNZcMzdKruq7hfGX4uKCszYKqL2a/iYhv9L0A/ZoJ0BJ1ALTzpqcHjazMSNqf4Uecy5f
kwQ9MKUE1dxT7aafNP+2PJY3ywyJwjXfeltCgHPvSLG8BHGdbilurTuTIE7cZXse/cbK84htoodb
G4LG0Lx1C9xhTFWORkd4naUjmx/ZUuihUSUNVhwh71Xq4gPlUookC1M70dqcSAL7MwhNi3rBcIcy
1T8kOQEVXW/O1SZIeyJYKDxpEzyonG+mV8wauScC/BdJ+ByKFW+qGqID0X+GubngoJ9ygYzyfVlU
E5zL8YNrBgQbolYNSXzhU0TrGf/SanEPfuyzJyG9uRZ5RHPrHWcPa5SIf2Z/iYiH0vkv4ahvW5bx
9Dzpy0d8APK6cnYFhL7DmCyPiS1yZq/hW4r6ri+XaptSqSN8JHZRyvKuToP32cOB6BYPHnk97E3A
RuYsP7ROfkdw/qdS9nPM0xN9ZxRtmxPWA+O28VAN54y6qmg/imUfjmG7igWgjIL5YW1ODyO+Wsh0
1TFPuDAMc7KrvRQInvSoa+CJY4psvfix95kIWlR5RMxRjLo/RbhNOi3bzrxiHBGL2wWhqKyJAFkt
dDQqWZ+5E1DtkfKVjZVZx7iynpee34wZ4N1sHIOSM3IARdOvgOzMFb0i655OFEPSIT31S/Ym4Gnc
FLYejc9MamwEYDy8qy0oE0WskWm3/bHAWeNdON2D2ONnFAdnFs53LIO7renVz5xhtrT57G3uU6+c
+cnRN3uWaUwQ0wsYvC72g5uMX9K457rir1uXzJvLpKs65KMHS8SNurWpz8S2qJ17Rrd0Voovqbq7
pOgn5DoE5SrkMqsyNz+86bfJ1Sq1vNfUouXshMFXW3G1DArqHB7QH45qD1XUhJSqmQo0AVJrxdUB
HdzBLKd7pOvkKXUw3DTAd9CNOpImfqTX9eMvJlgOtqhr+rCnylK3NIixwyzeI/83Z6VYqo4REKZK
7GLPe5oygZHSAkVWawKLuv8/SUb9fzKL2L4nCCj997GoBx2Jyj/L38aVTNTyHyNRf/+1/5B7CQt/
VyhcTzs7oDX9IxDl/WVZeC/4rwLTCRzHJIb1D52I+VfIETgMSFIFkGXN8N8CUS62MA/MTsivCAPX
8cX/KBDFSPm/BKLQU5iC3nvAQ9Xy0Z3Uvz4fklKiH7H+2WTH48Zw03TS5mVqREhpyt5acA3ot6cw
lEKj3yau8Qw6/ha95RMzkeim9cDz5Y4uXfdOAp00q3Gemp+xD2/QCrhDRBz6cHDdO/QOtFWpX3cN
N1C7hQSVOPOuqRmwga1aATyb+H+xs3Uff00LEG8CwodiLrAyRnRwOt84Oh5nVYfhhu8XT3aW32fw
U3nwcBpxFp8Ws+VhHmxtGHrBCRCgOMXdnmYsy2SvWvYeWUeGUGN9WspYj/nnCz8UBnRF5a4cQYDW
tUjzjHF4qXOCu2bK9JUjNglEQTiJIweRh6lhDc3RNArXQeqoQ6v6Y18s28LgCxsBh2ODQL3Sn0+a
WDuncXmX29Aql4YdrG0ybmlFe3ImOuOudm3AuCIcPVy90byiUX7rKp+OfWPdpY1B5w5YvMPfx8Gv
ivs5iy7kzk51Ot4Bs2ewYYU8upKaZ3nknpY261ZTTEcRbek5n+Vvo6mlVrjwv5SbLuaqAxvspRCu
u9KmLrvvv0ty95tq8tSWtu/WS6M9LzYa/c0zGbhwV3OJ5PXRPxqLeixHKbZu7cpV5IlP/M7VxvDo
gRq9c21y8vo1JON1Kz32MYW4MQhSoz3qAegE89rJPPg/d21EjautenpBymQpPeT0t0EM7dLmiPBw
H0027372U1CCfQL2BdkGSfKEhki14TD1MjTG9/DjdBMxYjs55SMaOUrcRN3rHa3zm9BTExka9bP4
LARsD4mTb7bPFrEQ/lXymlgPfVRulEzOdMTuksR+F3TYjWR84unar+RBBNXVHzhmB31+i5Ee9rTT
sRSl/pjahOKK2NtZlF3ZfBsnX0bt0zCC6Z1vRaTSdVV1NRlYlxU7uoy0BOvVdI1axw0sam4wXgRh
kNh6Rm2SKcxYUBiP/D/9AgY1E4gtY/ipGZYV6cSmOkneipQLYF4zep3tx1jmdw7lJQCszJ2crt3E
FO1vJiPr1rU4QPqJnzzqn37KMTOPAO/aje0f1Hge2uTWLzkHpiQFliX7JfuPLte+LP7xJUHxNZ1V
TsoGk4YwmWq+qVpnTFIMJsgTDpWT2xEQEXX+MizlC0Tjm0IKC9g9DKE6sDdZEDORwG01DTYBRk7O
bZd95mzqT0o+DO2wBxQZbZwuOJHs0gUwQlGrwDJWVgrI1sjSU+RJRuQx5ZLJrZ7zeBqOTJTe6f27
57H7MvPwInKR3uIEcJnwwYoTWhjnBeVtqSJrF/RcLUtH0cRPut/JPOVrZU0LwCLqo8PVtAp31UfM
Elr+ZjV54I7rl2JYin3MG6YnlgXtqmFDsTU4bUUj0SW/qnd2C1gOyum0KhyMwBX1oTJquUUzS2+6
+Fz75vMScn01KMGrhgmCH5jxJi+dNwKSKI6wQiytfJvxEMyhpF2foWhoR0peRfNVmf2nHybn+tFJ
hzXoH2jrvf3Dj8DiDDJ8GzUTkrD/CQjxsQgX3/R8uYwYCFVEfcpm2J7GvLHjibN85T6JdrzMXRVe
QsmuhgAYhEv+4GY2/67SIj3b7Y7SeAiSdoLODkxDsF+UGEWUq5+Ves0UxAC5LYIjN2lalTyLibXU
oO+tKEbPkTV3xIHylTXH1dZWlBfrzNaI2uUaSXHfEv20zHrZkLoilT/Sn80h6NkBAfbOZBOBxa3c
FIDew4gxbGLhAlmCdIOB7i0mdM8Gm7Eio/Eu4slc6d+QPqJ2m43lKcS4Ibx2uB1iynbg2swxCjci
Egy7w0/C6MWusqNL6zY5OxggFWo7FdweGxeaLXnllSgt1uakeKyMgX7KuB8M1SZMffcWuzSqvPTF
FWZ9CLP4VcWgrJWQZxsuO6fRhgv+DIp1SMItk7n+xi6jW3+Z7JsPkjwzJFW7hrnNORBqyWuzYBpo
zXmTDh74hal9BvWU7xJyZrQivL1XaFNv0fD3Sf9tITe1eIV9seOADK9HxjUy85qdKFpzMEpIQpKX
kSLijWMDp5mc8Z4sGCG6xTqU3bI3pxo1XxHs6Lsy7ooUKAWPe4GqnedKtsnKNHndCOGap6CqIH39
xuS9bsGu8NsOstGjpC6917mGSL/ImOWwq7J9YszfQ9ZKEvspl2z7mrmqvUUiHFEeJ5NHV2ZFUo90
A3E9oXN7qnMxI1mEAwpGmhAlm9NCgn/HPwL8SZ39w/CV6ixgqVOBts4HmqywGTZ9Tzo5GOoMYaXD
hDpV6JQEF9oCOpJtsl/2Cz0uAETp6DziopOJmc4omtbvrCnEcTCcB3D4qJ6IM+YtuUZiNeQyWe15
OvPo6vRjo3OQs05ExpGHtbCyL0u39+zCYafn+jzIyjNzTqJAWHSrGkq4TloGOnMZ6PRlQgxTcVPl
ew0XLwYvEcXskBjRbriWTjuXO8Sx14nOimhnpDOeEP5cmm2MVUbG6BuueQm6QyxWOh3KZ4CIEoHR
WSdHk10j2y9jtvmgBf64xTvFSh3z4s63i+oiMwKoc30cA/dY6mSqr1MWUqdVJbHVXOdXe51kBR20
HRA/RO6hYgIw6sRrorOv9viIT5ixLvXWkHDspFOynVx+DHQlJy1Z/pOjBQOqc7UmAdumZ+84EbmF
B0qCmAxu1fK4g18Is0IePJ3TTXRid2zFtE8j6xjP/lPoLskhzuqtj8F8U3AwA16bhkefEHCq08AM
NfGBtjHZ6VZeh/at18lhngc3XezDkjLXo9LuUp0yXogbj8SOc00wYuSxotBfnWyiyY3OKDdIcje1
3f+iBk4YlyDzSKB5wLNOlFMhJyLs7OjU8+Dxeeia5Bnn5nJxCDa4tr9zudoeTYynXPXa28QZdjPk
2l2tk9X+n4z1GL2bOnU9ZSQ1WMOkB94j1zZHnRJlIyw/vCtVyNreIQoTFACiayLdpc5224ZeaMiA
qpFOfpc6A85WgAjIaO25CD6YllueZ50Yj4iOJzpDXus0OWNLZLMm0hXVbSKhSG1CUmB2snyb07CP
hzl69OLlfq4VQ2+LxPpAdN3PnfeJ78lm0qn2XOfbA510D1rv0RtrebR1Cp6H5KEsB9JZyfzASDJl
1UtmviI8n1gVl20KonxmSNb3/nXSSXsRX52eVZdsAJAQxfd1Jj8abDJ5gpfIpBP7TaZyXLjeS/qd
GM0Z498PcJjxxOn2aC5Jfxl0/L/RRQByznKtdDmA1S8Zc94Zoy4OlEhAtmU2Vrs0gRkRLwJKos1v
6qRLB72uH0yGFnNBcaFuRJMM80ePOE3RWZB0F5Y/JYbCel3wALS0G4SuOUy68JByZFhPkDcsRRWC
TkSiyxGFQ00ipC9R6+JEhdf2Bmr//Z9+3ERBZC852FDFqq/NbNTXkq3vocrl75yeJDCUnZyoaVDk
tPizYTXoCkdj0KiYkU+RN2UXNjfbjgr8KrAXtWnogDS6DOLpWkichhQaOkltWpdGAtojqa6RsAaZ
1YnXZgNpOskfBHV+bktUTzpdQvnbVmQevmv2Didwjvykq8K5zG13l07ssnSdZZxHhjOuugYMAwxz
2AczSDlSOdeEcQGTJqhQ7WrScwRuofCt3Md+YmYsjeE2ZeQg9Owh0FMIpnc/GWOJhPEEwVomWp3M
V7q5RquXF5GeZjSMNSRB6xVf9APp3hCYM7MP41/ZO48lyZFzS7/L7NHm0MBiNqFlyki5ccvKrIJ0
aId6+vuB5BXDUcb9XTSNxu4uZkYA7r845zvM9mP2ApuxgkmLP+A2cK6vGBfeAnPojpXPkI3Eme00
oz5xinbb9tO2M5R9DMT0bAC3qqP+QbJ+WKcBKseBoLzEi4jVSMBgui5r3Qw0tsG0qUvb9YSZjedq
cHclr10OU2zpIHJ0+M0eo2O0mSeAQuTNAfRLeZ67eP7pI/CWfef/MefghPDuWfOx8ju6dzoiYb5h
RTMuZduccYViQrt4Z0ZIO5hNBCEw919liI6V4fJVh8a8skpk7k7p7HCTgKTLynpLpbZ1zOrZwOC3
b3LghFFLRJRBEnZeCuIJTUBylm0iKUsaVqr1xUsJpw3IiVkX5rMCw8UaHe/BMJ7hV6OCyD8ooE1q
7fTL0DXJtgg2fGBs1P0vA+BW/Djruk8iOl64jsa4HNf0hiAYTx50Db2J+ELgd68WCJhwk6+hA0qR
QV1um8+uZoXrG5Bqmax+64KFRuW2O87Du7C7MO/Edl5+WLqm82+7hyTIv0JsOysTy7Sn593cUNvg
VoK+g74505fW0d1qbPtrZivWhlb9PBvO1jHKgYOrf4sy0gTxdPxJ5vGA/8NkpcTDoupXklZp96s3
MBdXiSViFZsEVk4jKn0nQmTdLuPqbz9O0NxfZqTZzVxjPirYc/av/piBdwgvuS1Pcy8p/nRJl+e/
qjai40KK6S8/dZ13Lx43iaqmx+Rb9xTxFnkNiHbK12pk01s7L4buEKSUDSW5GPZm2KPZmfu9mWLz
5ZosQb+seHkgZFrFUzwRTcLI/GTQQdTOMWR1FPHtbkRgG4epm19NhQpRsDrQX3DjWexbjCrNbVX3
CvIYM9USSAbbE2dlYwVbk7GX7qqRc4yJFSKOHHlJ4b5AyAHljSIbmmW7qhliE83AGqMQDpcui6up
Dpwn1SBqzDl6yJvrsF5UvPQIlZxN4FcPxEjaq7rWX5BD34g8r3cSBdbaHe0fZKBNFVebQPMtwdoC
V8MAtVCuwLxCQJJWW5bAhOQhEImd9lDL4j6Tw8/gNJcI8A6VC7e3geKFOJ6IZnRRjANk3zSj9zpr
fbNTA/iDX9x8UxHTIe8XUJDni192/MePMELgL2VCouK7DNEkDt73BtwsAJa7wdKXUvYvtqBYHUZw
Az6v0zg0LUVA+G0sLvu0yWysYuzYLWU56yhAlsvJ5TMkoulMHm2pMaiNwz6YxC/H6270ARi5AeLh
izac8imO2nadxfg6VLGI9hv1KzBaGoLCxWvvmr+MJIRgJHqxcSd+03BwfoDpIpSFU5HLlIAixS7d
DwDPhQbsQ1kOjOA5YAvjCVtCTW5KUdL1cNabJldabp0hzhVrOZV3WTYjtHPANKKH2IvFcRCGgB6q
EvOUBeqGE4VJjzfPdNVgKzKbUwQl+DHKyw89H6HEWKyTxk/W70hFi2/Hc3c05+ARPXlu+WWIE8HD
HOj6JDOmGjntFGsmtUNOQI+YVA8JkyAE7WywE4PJWcVLZcP4nDwwPUCKrjjVkh2PKXdMgiN4jFo+
lhYgTm2+tB5ZY+jjorUw9XxyBIl0Xfdsg0Gn5pzw1nhnc3KG2xxR/3od8eISI9OY76wAHhvBvxXo
ldfOFEhm6J5BY43PnktIT54wgzfDnKk37DzVE2OLHehAkA0k2oLIx2Jx4pgmzpKW6Qk5dQ9lP9Nf
gUNam3n3h/netTdjTpIh/kGGTBFMNMRxdso/44A2sZznP3mhiWyoN4rsXtRQbr9BkUhGj2tfyx41
RtSS+BETkkEy+Wdh258GksK26KorU09KyslHxeBJds8E+pn0pa6fHpH+/AoHriLbZ/89+fCzcSOt
B1nRQzM5ZPav9wXMs6EDr2khkgBD4rM8RrNoO+hhUgEdq3CLdMeY567qy/zKJ5/i0X+MSpvyBqTd
2pt/tG6wt0N3NfxdiyxB4ygJS+utc9UH0QXvvi9fSwH41Y8fTRfUfBfIW/qCAuIDTtGah/IEQYzm
pQepQvqOmaxma8lQ23plykotvZGJDo0Fp0DT77IhZcM5I8bx/xYbs6SWVXVzpardlor0IpvzujbW
WdY/cv6dnEq+Os3wAlz+o2rjn67NnkQ54PvXC/Zj7ZXiakj17efeZc4J7IrRshjeAwyQH2DvzzZr
MGu+L+Ahue4mCNWDmKN7Neq7EVAUw08ET+DQ2N9U+i7I0puRFswHSXAq7d+Rcc8Vs7NT2Luxee9i
NwB2fagY86LsKE+diO/xIpxzReAnjPLKFPvCcY/ustdzeejAOLgqQJ3/EHG10c4cclLjJw/bEEG8
gnhGAuFXQdWcWKBiN3RPfEsogU4FgoOYBWtmprdG4UCz+gEiUHIEpwBG2XZAqOFxsvL2rCdEmMVH
P6nv2ZSvriHul+8ltt+nOWcB1dfMnps7Db4DEBYq0ZzkjSN18EXFH0IXp0Il9wpx3Yw21UBL5Bj9
xsT+NLbl8UD89jqTX1qHmMmK/bww+IrywQF9RZxwyRCx0e1LPChMO+5F+F+lMNZJJPbQqtbs4TYe
f3LEL1pP9XFsXgkQWe61U1bGqMHh/jL8j0sCsSLCaWbSu9DndkQiRgRXqSHdSdTqaQsrmJ+DN5/+
zN3oGRsvYI/ScrYdb0dRnz3ZgddjmZWT8NU312wEL5gMNZ+QvtrLkD2E1CrPjTc+IFx+IHXFj2zI
RzyNDrgG10fZK45CLxEznHNJcF3+anPnRI7jQdb6LqpjQpq9C/uQh3wS+3Iijsn1f3RnvuGY46Ix
r5MJyqTjn+U3HDr3kmXEpuCR4TR5RcX4Y+hhXUkBoSd8RYj4KJoee1N9tOr0ybK8B1Ath0EF2CsR
RIRHqFpb5dRXwkZwEQqIv92KHRS7WheBiLtdHsxgdC8tK3BehO1E1d5kHMOB/feM13jKnlgMvS2A
OJk/6rQ4Ant8CjNCkDPvtiQkzrhWEfujrLMNUiN2OSFwUXWkdtksebZG7ZwMGRzy33HlHZYo3dFs
rqGrnyv+EBkFdzWy3SWO18EbSz2BJFS9uvESpQRTgqwekWyGjM9SUQSDpINxVG3G17IbcG4U0871
5vfIsRiHMn+CZ/oEnfk+7aLi0itSiAPRL/T9sxE0d4VBrFMo9DVKJ2QOwkbgOgALn1hrT74rNt0c
PyhP/JKEQLE+qU+NzrCaOvpq6vLJElZ5UT1OxSW7HdnNvVmnXy5+mn1kdA+OHB8FHcDy03aIC0/Z
kCxGRqTcRe0DvPDyO2VC2yXW7FdTUDyHqOmNIKSio2NsTOCIpI2708vgB90Ro5nMWOSnMXV3a9FF
6DziyvNSZ+Nq9+oZi+5xLMlj9W7NC8eO3PQsoXdJAS9VAw81QL2umbRum9CtV/0IjxsEV75SWX5I
8263/MXM/C6tA+uK7dHezBnZjyqsGfzm1iNtOFyRbPxsm7Mb6mjnRXJLRi6dZWsh/nXrYzsyvkem
RPRF5ubboWuQORk1+ydwQS55UeglAE4lD+5s/ClSfOsMjjdUM+m6nfxjHfvxWQUfXWEkxwZ0HeWX
YoIRzZuWDhoVRXiFuB1va5J8dvR3O8sbyPXxCo9OUPDJBaJ4nJ2erKIgmGmRUvYSMQIg5uBc15qw
p1IBS4FPu5MzFAAY/m6BsBmX+lvpIFCUCSpxbZy6zj9bIxrkhl/yv1fZt6n6/T//x9eP4jJP2q5h
5/W/rKMDx2d//H9fZT9/fTXLJvv/8C/9fYft/+WIwA0JiLZdEByW+58rbIatlhv6oWVbMK6WPfU/
VthO+Jdn22aIL9ZxkBBb/8n04G8tmI+Qv+eYXhha1r+ywmYt/r9tsH2fH4FVue+brm3z4/3XDbYc
1Gz4McJ9upqGG49yMNRhu6XVS0jqQH8jVXII4OYzzi0Oltkf6iDBwOGDIOcAnwPrqch9G8Q4BowM
caESQOjNyO6PSjK2a0abjRFyIhk2dEAeADa3Hd6UjcRJKx/2JQliiLtQScIsJeUwCH+sqA2Pdt2c
0ekVJxgVNyTRFbJx69Ka1UdVTFegAsfKnPoHkrNOg3mtK6Y7beCuu1lwV7Roa1uNeVZoe+uamrZT
x6+RgKDQvQxjzRA6JybLcAj9xZzIyU3s1l29nOSc6BMne80Jn3DSK4qf4BA1zmkJmK+4DWIQlGSw
5gDQqvjMNox3lqtDc4d43CWSP2TibuFHB+L1KJcbh5sn4QYKSBuXy5XUcjdhJT/UAPZIyV4FpU+Y
BUnx3GUDd5q/3G3ccTV3Xcmdp4f26vguRsEQ0DKZQfIa1clBW8GDbPMnT7VH0ZKaucTGZtFbyRcj
uWHJ8fvpuHHZ8G+yHn1RRtq9dvlEhzsPkoTivPTwCluu/TbgfCmhXytudPwyD4IbfhDJwSIgHH3d
oaECaIPwuvwVUxnMVAgNlYJJxVCThQvdljBlG1LdBiMF/9P4UMozOx7Q/wl+wP464WKjjEM2R13S
Up+I0N1OKOCb+Vx5HHD4yQac2x1VTUx1gwNprZaqi6rHIgdriaMeuFw0VdFE+83W5qCplhKqJm1C
9iBQVUzJQfAbVq6JbeGVx+YYFdEbDf1uSUdGP0qWrrlH6sw0+1dW+xciIKj22xfHIaM4fB8ghTvU
dYL6rp1JaDUlMqpfiLjXR9aDRxYSKweJQkpOATpOAGkBE7Pk3lzqx/gjo5qEC1IfWXSLrTWxTmll
e9csxedMFZpQjFKTetSmghqVJvU76fIPzQs31dTylLITNS3cZN4aqlwp9B15qDTUsKQT6uCSepjt
PWCyq0GVHFMtBx4mAYRXgl/Uo5qGFrJWVNcRYcMx1faMTILaG0PoZqQW96jJS2rzmho9cgmHp2aP
RuesqeEDavl6KeqXkGWPKt+i2l8eTM+ZdlH9oGPvt6YniDKwJ3V+09lwh+qRQD13hNfspGx/m+FO
9Ml9ixyA8NWSfsObzXsUJ+7QPZe5/FEGjQApIYIuJaBbiQy6FrqXnC6mopthjn7WdDesiH803U4p
phdHRG/L95rl4+NMVzTTHTmEfgim2DVd00D31AJGr/k6vMUBMGRbB4yIshEuyP7A/O62ZHQv+dsQ
tdTferOlR+t3kyzPHjm2y/eCpuUjY1Ujb+gMGVzS6aHMBeYpXwM6QE0nKOkIFW4jJpK7ZVUZ0zH2
dI7+/IM1v6CGp6Wcm8fKgydgzjK7sna9I/+TxQVaE1Tjsl85S3M6aZSZNv3quDSuc0dtH5d6zxoe
+xHdLeZ5sY6nKN3MvB1yaYFreuHCntNj3H8F9Bdl7wNwX9pmsNuccUsr3TA3SZX5mS5NdsIUeWm6
+fIhZS+NuJE5B78nWg1TNDEahMwm7FKXzfm0tPGCfj5WdnNEnZNRVcY/w9L0DxQwcVv/KYqBsdoy
GHAD9MA476xlZEBkA4TstLa2ToVqpyUE71AwY6iWYcPU89QBfB7Wi+aGB3l8rplN6L8NKcpXrFgV
2ArB+MLYjgoACYp+Z2sDQXWTdrg5w1kuo4854eggyY1nyD1mYT6fWEiigFpGJo35ovuEtOq/DVOW
sQphweypgwjTXVXD0wiMU4N3vDPhcnoQqsgOoVXQXrFEDT0wSEXBuYxxFPMcYxnshEx40mXU0y1D
n5x4zbMrxnXJjBDP+ffMfIi5x2dS1tRduO8t4tOYI+XLQAmCub8OliFTxJvPtIUBLL87IyhmUUyy
sBgznSqWMZVwO+pIR92R3VqsFWjFZFuTXKjIpdpUg3ynemfU02DfqrgA5BwW0Ne9U1701752DoZS
+zgPj4Gf3LHQ+lCNuLcGnhlPK3b78sFGWRLY1c0JIaQny72YhsW2cnv0Up6B+NsE2G8Fikl+oJkK
eea89gg6Z2dk7X6sbOxAweJArHNFcTy59R4duUVQw71vYs707O1AJPxhIueGBR9rexS9IRKHzypp
9pgYUQsTnod+y2NoVfwUg83ALOXZyMmAM1qevw5cLmloiMZ0/tud3S/GTTdcG7sEix0HrXWRDTFO
ChAyZ1uzijLZ7Pl/USsj4CJXiqGxQDk1tcgZEIT24NXbotpWJr25xjwqan/vE1iCN/AhF8afuXjK
jDnbD44vV8RiW2ibsHFURvqY2nfVFHQb3Xr9qmatvWkL+8GvMMQutkG3j5+jQf3h/KPENzG7LfEv
hHLax9alxWn9Nzqtz8pgLl1V00b51tWcrN+O7qHlXBNHnYch6QmeyKBEleE6DCCgipFaIilzvDGM
H0nIkWjq4luLLnKN2FUsrzlyZY/O2CWhSDM0i4PkNZFFdu5Kt9qFuNbXYvAPUVff41fsV3akJpyP
jFdzB2C0rOnSAQQi5PoO86Dijz8QFn8owi6+1u4yw5RslxK5DFvkMXanfO0McotolrLKD45ziHDO
MAJIpZl+ExDsLzMJrBYNB7v9tWlGSJxIcqHAM/eNb3Dj6OzklnxMSrTsJNB+rG2mPFjOthScJBCP
JZKCJR0IGizOAAMJnfsbEtEM96GnXvEQi+BoEtg3dwZUYEZ0E7aiUJHyAZB7BZqPf7QJvxySI+2k
fBi9rl79d8fz/+l4AtNx3ZCG4//V83zH7T+TDP/xb/296THdvwQK26WzgBUdmt6/Nz2m+VfAqsAJ
wd+blsf0/D+aHtf8yws8AIPoppxQWDYS4rbUXQz+UPyFl8gUQni+aaO2/ZeaHst0xD91PRa+Wo4U
tMUY9Ex7+fn+a9ej8DKPxRQXrJ1JXRFkPVMJAEHh3J+LPtnlAr400reLZ32MDgfwZNIioMVxdnkx
33eFsjd5aHx36GBrRa9OtEhA+w1tpeoz4G41e9x8Ee+qun8XV5lLgjwiKBEkq6xiEYJnggK3BoJ7
Nprsvpu5yeIhOKZiIrMwD8XKTh0YBK1+AseObaXOOVgBHoWqMDYOpOgwa0lA9lCyxHE+8poDGqa/
oP5i8y+E6WMPUN+kMwGELrpHw2kNtmMcmqVCveFljlgb92rW9Rr4h2fjsAqGLth7HhniTotHMPk1
qfmHU2lmcQAUtg4IX0ycJFw57nhkLwbod76BdDFWMfgdR1ruKu+jcoOrlnUxvtSm0fABOwjrpfjC
YcoZHppyC5Pt7PeEWxYF73JlYmyZCvARdsWoteqfomraicEsD3220FKXmDxCSACT4EWYnDbfE/XJ
dpMyaZ96HeMhBa0n8NvrYFBR+mL4hSUy2ifxfLKZuDMRc2pkEA5JaF7wk7kB3FrHvjYg1vdpOP7Y
pq2ep4iGI7aIta2YbDkO92QDq+kVJexEpzR0ORrXDPYRnrXgyIrmSddsy9hJn5rQe3Y7/xuZRLiN
+3g6+1b0QyT1Sx8E7jGxKD2WCEsFQHIgCyrwd1ZYvoFCJqtDvrZN+tMaxqeNfRCP8AJQbM/T6Ot9
xK/BB0mt6nSoO+IA4oGT8o1RnZO8WjDxZdhFG25SSEQTSZgVcV9sCnW00ApwiLg9N44547KzRm+r
Qtam9TKYiq4j6yjCJEjqXcSPNhjNlT8pGLvTASAVQgnnCZQ95hWe1L67zWm/i+MsPBmgoI0k/hMN
8VNe6xL0HDC1QKKSTIP2d2OY11ZG9W4w7Jek7k41XLKq4AvKrRoUkY9SE+VAPt35jWIDlmsSdJTJ
XlaAXvSqN14kGAf57yjA5TZa4AxUxBo9FqwzzKAmiXeXu1W37n3y4wA+exuzcV66Udfc+eWmyqCN
EhZahMXvuU0xAmrvZyr9PTYj+IDUv7POHiq7IX46NvZs6Nm+pxItiY3Chsv0Uo3jToCeu6AsCzdm
zY9ejG99V7O2hUuxtnRK5cSrsrY11pne3zZAunMDhbisDlmYRjcPUqZ9L6zjGP74dcXvIW+NNp8L
nTK9G8wnqZ13jep5W/EZ2PZ4mnhuseXh7rFJGy1o4CZQqmL89P3SRuXAggbA76ZHcZm7/OQjuDKQ
7g0h46HBVEV3e2R2387UyZ1H6EAVgEO33Dv8eN5JpdVR8jas0xIjWZYeRj8l9HlZb0/1fOiamQ/Z
6zgwVHu/oJgCm0MKd3ZL09E9uTYmvSV9Lu3fuob32xvL7RDjZQigm038J21UFyAQMXHNBQD/fPQk
ycypqMaMRClbhRvaVgw3CiRZ2Irt6BnoROL70KvdNd9qiggQfKaDh1KgAd/UafBcecSZueEAYqbR
69TMyTFZ/EA9wvTNENlPYuqsyyCJFo5jPoKBfttV7ZvcW2Sutdhc94QY03hkkMHTJIahJ9VzPdqg
vxpK4UGR/jJmkmSB6hUEnwIrhjA6L6nV6yVHMftlNaEmtJDDBjwZa2c97hlbTKsEYgHIN4j5FVpz
LGB654ajuZUpT2oeNw8AhYptZwui7j31lhDbu7f8CEsH3rCtudDNZfmT25E4AANhcQmmkLVbtSNU
oMS+D5E+bXZpyaPXGf2972GYnbBTQgEp8nVaEW3XF9aXz6ps4yiiLiycpSsON4i6yJpdgJjoJcky
F0b6QxfCkq0aUEBV6gxahq0kjrzcZ2IwRyb46DY5etjNKoW2O++QvoC9hUeh67MjCNiDyBNtx5Bs
W7NmeG8joORL/57IwpgdPv4itdj1wM2K0mjl2pjAWeKzDu66dTe4G+BpD86MXh5rF2LP1vkzOBZU
B4A6a+0dLLhzGgUCdnjDXMMFb2sWBEndr6yTGmg2p37gX0Mfxx5t5ToGguqyRZ7fTjso9Sd8BESG
kzMy5ekJ3jKeSzu75zjYZCHBy6KcF2ovT2V7ykw4AJ50oBSyMIS2v4ds+UYE+7erfXddy3DeOtp4
jwI8OUHwqg15D6RBHzuAaqpsyy1zTHJQrdDcgglCrFBpsL1hy/Lb7y6EKH4ni+5f1OqcFM4d4PAJ
S8AwswZkqUNGZTLpb6B5c5Hx/E0/ZscpgtsxxW3iQuAFctfY9rqppyuZPqC5BGrmeq7fSUt+JRLw
HDTJnzS03gheYLNhla8e7LVjXWbm2kBdOrDu3NSz+zxI9E9+TDotSANQjPFR9AYpRcsjpP3jKMMr
+QXF2vLEiZcuwdif8rqUkIWitH0Lo/zRbqz7sfZZTwyv0olGOFLwlESTUQiM1AlqkY/3U7gnmWoH
2PWbccdJFiavuu9f0pgXD4nkHlDOc4+ko1j4AHNP16Pb5uNLEAg0abS9QUbemah6AlVEektK+Th5
9VfSFCSJSXpejxJzFcXspg3HegTR6OEBDwCNFuPIf8scwAvzO2ssMnDL4Lsn9o86q2e5h/Km7zau
2b41LZFReeK8V5wiWwtkNW4BeV9LC34NCiPzkSAOoiaIS01NEt3y/mCDN0jyN9kqVqDln8bByzXX
N0Gw59FNixec9cTBBOx5Te8Ga/C96/JT1VvhqnE5mIu2irf9iI8xUBguy/ZqNcI7ZDrqICuPV8Uj
09e3nh34Co8Gu8YMqhkf5zJjJ4DzkbmRd2Lju/hXMYEG2OqlhVqvpjvKCDTvJqSrLEafrNTbOXau
yDgiu25Q5IBEvOGDoZ5Tq/kdRJFghd1tG9/Zx/TeOKFFvVMZj1tJ+qyNoztsvQYxpgvDQqVc0dYM
pnt+BOvEU1vgP7KGLzeDvyuM8mzmJrKpjPqUvJaPMusee6yaG3hq/c6QzmEoAeW003RSoDsBpeE/
aCsYKHbjrE0Lq3I0NRAln+os/3SL5tC1xUuryEx2+dmw8ZyJtuzXIQIqhOPUHk2JRjafekYPph+S
ToI6rcJA60g1clFipkgRBJErj2Av6I8Z2ppbKcReqOkUg+zDQUxag1l/eRW7jLJIAQCAe3HhrZL5
SSjZYM3fVvzTm744EB2HqNxZx7p6Tr1+W4Ht9RWNgKQDMMynRvqHtEBZySCBsm/EXxGIS+/DbkDh
utJG8pMVVo+AEz+wyhKsBFP+MLeP1Qi8xvOv5ME/sPddZJyr2mlYxI+I6bW/D2NRb3XnHWYshRSc
3a2QyXtawfmzuvIYOrm/Hny/2Ob2kR3spzZ7tWnM+cv1d2Sofi/6+VVldjh8s4mEM+J/i5hiZcEY
AnCbXqJmEgvydlf34UXLjoleQIiUY6g7orzOdlQ+p+1QQyXI8I4ztHQrAsocLzmxraZdqBg+lpEN
AK6aMQjsU5sfrez7jqmr3ODvg0wYnZ0+2mfOVG7dtn7tEw+XlcF1JqAHckGgaGl4ueKTLSnBzVoT
1GMi10ORuJW5940j4SJr0uWiBjqKZr80Z/6TmxIxUdu1x3wK4JlP2iizIW5j6cL4It9oBdph3jRU
PUws3GOItjxbsEHhhAdyYncAj9GF9j2voN0AwuKhStHD8l18zQ5yen6J/QQdw8v0uYnpg5C2UitZ
wzPI4Z2Mg89oMHazIV8CfEahxXhVVn0AuvqOQWC5bkLWAMKPCX7RM9xFEviSsN1XzvBY5MTtNMOI
gsOaj5VGR2a0iIuR+wb7DJ2s6RjiaFgB9o84fsgADC8uSr7p3chMZ8Vqed8jjd0MFpNWZcwAm2za
LeeqXV5sy2fdllew4ArzpWNnhMxV8zEHVIqhsfKjYDr1Xbk1S6JytBCkwhZcK85g+AcuMi9oiq0f
0hICFvvO0sbYqgTzQK2SI/4uMIBBsOoHPgxqoqVJwwA5wHYaDfNm64okoCG5zxQ/w2DqR7jn5A8Z
gmbFH1GCyu4dKEBH0Orkblob1YW/1C7jC5khX0mFmmWO+08ReQcS6MnBYRjdR8gU5yGRD79bN6cZ
tKH38emuWn/uz4RBrwWQzpWXDtU2YUGiHJIx3WZf5mT8DY53IuAy37aVfu/YM256wRvAZXzgmu/B
eQOzZ6PgZlDHcm6NTWNFO6F9IpuS/MfiUWb1TtPaQqE1Cl6DGaPqGUpyDn9iOC3bGNI4zEMNxgGc
EKHxOdekjf1W4lvJBtM5jVZzVF1xtpp0S1gdyyWNLisgUA7Z4BKLnSoGWpM1HEVqMssqDNyfHNs2
PKVYoTeegd9H4c6M43ffGhz0mba/AtQdrL5b8IbQIUeEUclxqszzkM93Xu59tiVj4d6/SR12KJQW
JDeWydpIUM+XKe19+CfqZHJcsm1MBhtnV8+wXVjrySw0N5Ohn1XC9jWtm1vuZN/UWS1KLPjPBnrw
Nb6SaRtyma+Bb/Qn1aIslgHj/iz2nyYh7gmE2Gdhf7Hxq4XWGdhfBzaJiUQQN8juRhQ0E2pdljOV
mz/VWJN3idLrsmSQETDgs+yU/ELIh1ttG2+9He8hC1eramaEUUVDdim9mGiW/ssq8kPGGneVdizB
5vADrtez9DCIWH550lb77cCcrur5SpHWlQ+wPNc59hs2s+wCsji9lWl/57HmEsRwMm3mZh27xxgi
lhPDW6mlvurR9emnGwQ8OMEoWc/LFqxWjEPLqDzNFfBHlGEAb6pr4vnpNgNdYqEJg3zOR8io9IQ/
wApBbBb508iNuo80kOB4kf/G8jJn7v2wzN5BVR+pUTUjomQWrEYEnL2y412Ry5fCDmsV9vhbu85h
ctSmuzrPwBpU47fE/uAuyczhQsrGwEFZHc4W4vxouoRDe5L92zSZ66m7J1LzRcdgyaMxZTMbNVzU
1BgAN0vETEZxi3Prt3FX5szlPZ74SuV7N+6KbUkJVfoLMYotmO+ili6id8dB1dNENejkmOE4Esdh
aAgZeNRDgKTReiJJd4uNuJBfqR8RSV49DIQNy9T77Er8f+4wP1hFY6wdnyl3iWaXlWV8zZZcnNaZ
2nXtNWQl698ydN5FnVZr77H8XUb+R67du956tT2y8voeAHfsYE+MX4QOD7pNG3LEcV+Dd0drxfen
ZrIWMohynmuxC6ckRDJjsTyXf8qebFlLP49LRNVcnloS27MRdKrKbo20kGSV4N79xPsEMcz1gqez
hSzHeCn5MgaXBXae/HRz4J/6HApiIGP/FJrVTcfAGAk4o/RCx0U/NZK06xXcZYsRoToVbn+QpFZt
rAAnbOABGRz9PYFnAXM1NizUeML9LnJe5cy9yYmHyTdKZFWVfoYYeDHjxL4kRvOKrzY6S/MtKxsS
TFt4oND6URiT4d2Jad/0amsjZc46EhZN9O5hrPe5sLN1nBuf0Ty/0T+sRidlRulLPCs9eZ9lat6l
7nNRtGdPS4FPzrQOGvXlnp1jDNLtPVROT38CkwkKsQl6byWnkRXeKJ+hTCKKM+mUbZLQd9TY28Fz
t0RI3xzyVLdR4U2brqjAmZDX5mA+lx1mQF9yN7kjzSgopMK+Ji40Z+2nO7D+P7q3BV4YiJWiooz0
KGsIMwayP/P38+StJPBIp6TEWgkvNCtvWep36OgXlwjF1G/WIcVw2iDp8oxco43GlMcisp2KF20Q
kujb7hNFwz6A6UAsBbSZIjqk03wLiV0KOXJr5phsOmCmB8ZVMPUtYh8FX7wPaOuiaxkGNHWi45+J
yYi0gIcOWbY4NdpdWjW3qDU+vAThh1W0v2hHnhv2jLXyd0BZv43SenEUFvkSBAqSvYU80/obUYXX
QZnfyIg/uSYZVur8ECTFQ25yxvb6LuF3rf3uebbxFVT9cA0ILoNjXx/xH14wJjzhwv6dDZAm2TWy
0hpXWd1S6PHH43AmGqOujQ2onxe8fHwVQ/w9JYBaq8blQ9NdBT+BtEUqke3stS8SNJioDtFFjIwf
opJmzA+ZZoJEXfNhkmGjkZXDYc3diKm4v2kT36Zz719Bpm1pQidOxsAYn2NjOKY1UKoCxUc6t3S+
ebCFA0L/To56VOxJskFsG2bzqRItCp7evvTZwU+w4iDkAyu/5H5MJSi17myp9o+Lj75hvgDyjElT
w/J2h7r6voJ/wznIWMduKDnm5J7E+U2fIvVWdleCj/Q7TPkX1sOgt+PiI2wZwRcczARsYYUFcKeN
Hu/stMQ72N5xbKsTuj+ilVmcr3vbOdkDFLpGzseux+sOLyrM8rvZBovoxeZ2lvpdZjjYA80ka0qZ
rk4tGlnMCZvcIfdYjucGyK6MomarS+Ma/Bt5Z7Ybu7Ft2V+pH6DBngygcIGbfaZSUkopbTUvhLak
TQb7PoL8+hr0cVUd+1z4npd6qhfDtnYjZSbJWHPNOaYuLyJLOcmw+krUeAiC8WES+j3jxBn7Zbgf
R/Xs5cltavvQNT6hRAi+dd8kM0+DceTmb068I13+yL0l3HBiu9Py3VKgn+yUYHLhk47me1xJrij6
oNnSheQJFCs8W3MGD4YHbs1QLqCm4EaswO8hQqdNebUirk1X8JxpCj/dBhF/COHOdG2nmEK9sEwg
l/uHxGUOa5RpcE/AmoM9HvXWZ/OnrIN0OASU8OqdrL5UuDlIPFKVGXnWi2c+9cJ4y0dz7WsPDdBN
jiJVTziHgNVx4+OO7V1iIyN/jL62mh0LEkF16TBJV8P0ZMkgg0JZvdMrSl19tCwlHFxAizqnwFev
q5B/aIfVcK7p3m6i8Nw2YqcSDw5fhKKuPesJYtYCd1LHeY5ebFyohGDpte4MeteoZGI6erF0cxc1
DnDLBgCHNu85tX/Ui/wSz8VLzSENMGq2H1rjE4oJtclpusd0S1Yl6CNi4uKREN/FHHZzVkbboOLO
mXTu4iwZ9/XYncjevkFXYD+uECdjmpYTUBZu/0Cp3ks/osdIm82qLU5pZd0HonkWDankUoEoNhwK
meP2juHt4LiuwBFdHURYXHOasdcx996FgkJ9qTMMv0pJOXvPyjVQIwGntjOpW65vUju4iWz9y8tZ
piIfnAvZvRl9+VJUjC7N4G76jLGvFtne8OjbFprLDsPu22xRvh2wFCZDeQUexWA33Wp0VWMIsLNW
7kcgZ1RqYNtZ+5iqinrL8DQwGJJS1r9Ib1A3kdFDGnMSC72fg0E/qm7ruybkIITwlazL9q7tmZ36
KHgWZYsY5Ge8cao8UGz+S6XdfkqX0zshZNx9S/QvJyEcANMhIHRmunnzY76Ux+lXPRZn5S53mVbm
61Hn30017TKch3CNC0pq/eyaZ/2ngzlsgwkPzlZlYmNa4RQAvHtxIYjXByTzhhtoy1xX78Z2eoKG
fO5+L99LX1U075UuX2OAgYRNSNLZS/hpuA5W8WYEfroTuuQ1Q/GfQGSCCTg6snxQNnWVY3g7DtaR
IvhtF6pjAAQyH0Mi+i4cCLp0EvwXraYo1xvvMzHB9yFGmhY84ZHjMrKuHvDhJP2azAqaG+edufCa
DQXpLCoatbXc+apIOlTkYe2QIt926bRt8fKpW4FKQkQyeyEwkDJRsWLn9nirbHVfCDbzdcCLSyVG
mpjnzmTBvvxaPR0r079pu+ZBTjTC9P5tUYpb2XN40CPg+472VDe8dbQkmWxjTgh7963v5Nly9X0U
00VBkPuaRemX6sbjDLHuYMr0J55SiUehJJ5p3LHfOltd8Cvo8P0EY5QDBuPtHLvuOs0czlIz+rTs
4Q2+wWMtwouv82uXlC+sqnDcs7ka3Q9Xy+es5WpdrqBoyL6MiuxVYTDNcY1y5j5xAjPWMBYOmr1M
CpcNdPt0DzHgnLXt2ez46Zzxto6RyHquoIHAO32psCXoaosdcrPc7/Eg9YrJvvwOi+LJbCdrh32D
I7eBNQTQeBWQKYvwsAvKN1ecdpDJi52Xd29thb29jF5yzE6tr951yuWVFsiE1GubzoL7jjGThSeJ
DW1VOtM9R27CFMFpudE48P25KAp6t6NbqDpM0PB5VtzMjF7Q7o35cwa+KbCdT/yutkVD0QCfiUfm
nsaCEelD2crL4Bk7oIJPdAJ/uaF/SSr70azD48BV3y9kodEcXpJAk9XrOWLbWp6hk86r2cw+Z9nI
nSeRuOafpddehT9R/maQE4hHEW/bcXrKq7sxa9WR+D+ECuwHKPiwQ9i5MMh4gbFpjPBN5t5Vo18j
pav9gNi38dxgLQTnzmxqPpOSoHKKCAQK56tVqFqx5vmB2orvJd5jzaV53imndZO4j/lQrOgeoV90
RuHrWv2BE/krLdRJTBBis/lhsY7OBgUPRnC05nTfWvHGbcq99gke8ZwN/XFHJcDMbZnLsyN7aAJa
UQVMYlJOWSBuZ7jSQsBnCMiA9XBOeSv3ZAsOjyxxNoAZ6ACIDb3JHfUSIe46waW0nO/J5g2C94GC
WUHSm+BKUIT4xG79CPYzI2C4GUu+GjVjuXOWovE0e89rxCPtsRLTiogTUbeIu5EvfZ6HwMktM9rN
uf08fdInVW1S/vJFobxwfwem41r3w0CYQjSfhmW/QfS7HTAyxzS3aY5HXcGGzTaeG+33JFuz66TJ
GhIhviUCtJGB/e1l4UUYybbIjU/f8nepS7vJnLxE4gmf270zIRlZAV+usfzN7FfjlyZ7othgFcBJ
MMAaVkW36Q0b6v0XWC1WbP6Olvq9n++g7B9qijmAMDAi98TtsHb2l2ZQFNylx3jWt3Nkcl+yM56O
pOrJrMYs4acMMYZgZU8Q2xv50XvzBlvDU6uzW0cK6KIoKzbcBUCuLCkhMV1jqprRInnvWMVPLij5
kuVL79xMotgli9U2pyBr5jMZW81h7oyNTrx7ihZO1IV/dy1JmRkFlojzcJb9TdwTr6jS6pOE87RG
avrMS45DAA5ATAFLwW38ldCHRNWN88NumV6cbPohlHUKSv4v5KaVTsg9G+n01Uv7V1Cb4Xo4NEu4
8VsnLZOU3+NxfpDt/DCnKRKhz1qPZTtFWVySsMBefSR8TPH3RS6ePEVVg+FiadesGfnrNA1c6yjU
FgEfeze6hr3uK/eX5U1blXEWG2hlU+30SvMWTuee2COXMOem3rvp8geFJ9O3eyTIBE+YlfHpH0W5
Z5S1tg4N8xoz3hIHJkELAWnTm7ATrV4MJ9uncsQoIEB5Ewz3iKLtEPVrAqi7SWXQr1PDY4dB8GU3
DLvBCQJQALW8MZJp1wM+3qRDC7YNeVuM0KbLbEBpgDFhMx6K8UXgHDphmBcxn3QYCNwtBxPNTWBf
EBGTLjRi24WNHEbpbRn52bpKOKrmIIu5fb84bfJle2glvkPfUtFwyOfGs/G0kmeHZcxsJXdG0V0r
aqugDh8xvzw7XnUrcMGvyETPd3PFviGuwIwoZeEMd+84k2rcqtzbUt6ilReIblX59Sedeux/Vtku
QKle1z6sLAS4sck2ntn0q7xxy/P/E7fa7XX39Nf+3aXo97Oqp1YyVnf/8fuX4+9q89F//Ok/tqw3
+ulh+G6nx+9uyPv/+J/8zj9+5b/7xT8acP8tI1rwbxjRjP8sk4/8T7mdf7jY+M1/+NEcDGSe5xCb
wZcW8Cn5P4Y08zfeER+WJNOr51Dm938Nac5vJh23nsB5Zpue+edmXX61jY1KeI5Fpud/vwyXCkJg
VfIK/uNl+eO//0c5FJdKlv2ChQwWjGX9j1+4tAAHpsW3a1mOcARf5I/8ix0tTtuuMmw6pOZenxJC
rQ9ti6dL9B019sy/6mBZ6/maN8e5QP6YEUk5Wnb1ummRR3rOdrR2P4mlbckxD2ma7rJJrwHUF3i1
Kki20fM8Vb/GxsuYbvMC29L4NBd+8+AIfTsYtInNUbgyU/XKrhwmCnXcq0Fnlz5k6OPCBCezEWZ5
MbGATxUYIawXbtM8MXCyArUJ5ZKYYEZjaqIwaRnbDOY3exnkymWko4rtqW7jY7AMewVT38D01yfP
ReG+sP3VK7eg8JBMzwUACntyVmM5XX8jkyQHn6UKnZNBu4yZWGgZIZk8gdcla2cZRudlLKUemymX
XrytG7JQh1DJsYU9HqtKwhNhcekyZvhk7mJwDN2DtYy/mjF4Gq+skYsVpRrUMC2jchzCPkD9BXtR
j+vefMPMfecv47UXZ49pCYq+ejOX8XtaBvEuZiRv8s+MCd1nUldM7Kocw32+bI2Y5YFRPUhm+8G1
v6Nl2Ae0dRmZ/nk0ttsOPYDAJd7yYuNlLeUinbjIgnNKNtSs6wMcv2B1X3tRcuclQUjPy11b6xP7
3l2HEuEukoRCm4g137c5scKY0C041x5nzfiO6is31iJuGKgcAQUGnm8N0ALLN3/xH3T1uViEkcHQ
1ToNCC2UEccCJ763FxmFpo0KLg8yc53cw9vJdkKU3bo0FAlcdBgixb8MdBkJidLGn1jaAJNHh7t1
2h3qwjs3i6RT2f0MQIlphTzrHhwFQlG4U34bbk1sVOsQbShDI5JoRWFmXn1oJyaKJErSiKLUuYZD
v+SWvLm7Y2uBKNCcTNMltp/iawrRpWIby0iY5jinqdk8GIt6hYoFe3FbaBcgyyJwVYvUpRfRq0T9
oqqGapJhem4gskkD2FbcQcLINM++EfUsXWpz1JSwwBi+Vec/Vuhs/KZjsAhvFQrctEhxMlbXBG0O
fxuxWPO+S2oG/vxAmM3YTk7zXoXO54y61y8yH0SZcCMzv95WYXEONIgU0ycDRD4JjdBHK7TQDKeU
uqrYjN8laqJCVRwXebFx2G+kKI7JIj26sPnIE50D906iTNIQhGfa24FTu0tRLvFTVDjYeb6GwZtE
23QXkZPDULCInoOE+riooBGCFwPSM3l4IInqIOduYP2F5I2tdCXRUl00VdwiZ4HGuoT1LX7WqMPO
EYew9lT2EpUMt+0i0LKRzVjOMiNjv7cJ4B8jR37ZRrbzIUyuk8S7NezN7CzXpjJPBdAqdBtD3rRT
wmXZ3ChquTcVssPWyOkFcqgGyan6qn36WheJ2VzEZiCuTxHmihuBD370rGNg4NLUS8uS6bGlYKQq
KrvZB6yjqPKS3Jb8/ibj/IzOzduW7en5Bc60iOAlSO0Yf59FPWW2yOQhenm3COckrzez2bwReMH9
NO/7VoBmA6eKYWhatXOlWJa/cASLb2CF/TAXgZ6/8Uw86hou0r1YRPyioxQQVV+g7rN0ltGwNT1w
LU0AcZAtgLWsA4oW80Wag4Ar2pPHxsBbVgceO4RxWSY0E1LcUFA4WIftk6md+AaFL7wRc3OnMQtd
qoyFfYNkbvq5iTF4MFePflz/iBMXt97s3iyZP6ulZAf1pQ75tpaIlNsluOkwmkKiFd9ljbPFRXkv
jV2RYC8NsoKi63z+LryMXJ69TyM6xAe/OC41PW4kjg4BgchA9DUduyZlNUBd5+Ae1nBXLapbOa2n
n66nFJgsVGSmEtQgYIJwi58hBq/1DLHBs71rRbQCl2L1XE0cn90Mrl6YKtRy/2Ec219DwMFUeRhF
iBxSm2qiRiscDT6EtgKcE3H70Ot+NbOBatae4NayHXTJT4klndDYLxnlLnsKRTkYc2Ds+ujLbbFO
yLNbJI+Ocm/pKmMmj/0tTUv5jVmk2DfUg6+C6Bj2AW2GJf5kf6zgCHXlA9YH3q4hIgOVpEvHGuFI
0Z4NbK50b9jezSj8DYvWkFoWlpO+5VargSD+KhTzL3zNyDN5Auy4LelEqHkad3PzTg6IS2DC6JO0
9kNWgiDmHQiogEeMXoAOUY+wEiTZWbGwXBu2PWxqn4WMNNxXqE8vRRoCGhkemg4PXIaxe++VP5KG
gKlNaoWgCffjUmfAEeFuxCTwmuh5EgNn/7TqNlkJiEj31n7iPgmMCd8fJOiOkVdhvu0QCin+Us0U
HrvG3TbK/sYRSJxx4qiRCpYAvOl4dxKLNp75FESpdbTs6HMa67vM6PfuBPrTNfmsqGlqb4sQzSIL
9jVgv0PFUnrn5neLKd63U3Ohn9zQMMAeNlVvTVATWcTwxq1Uf1YUtmFjS6pjiuoaLb5JxyckVPvK
BKaKta9iFcqalIITOY5UHqg3rZNwa4SsN+NOLPZju9t1wv45gM0mgcy938GVGYgb32/R/RDorsqu
0DrgXDXZ6J9kFcMyboqra1FF4PbAzGSQR3Se3Zcd1Q9N/1K25QduPhLDcdDtZP3C6P+s8ukmzkuM
IeXvHVoIFPgFuZNTb+DuJywkEvfbQbGl2YVFCnxjwX8td1YeaLuZkm9vFPMONy7W13h6BaR6xrb4
xJvz0ZhsgaFXgtpJIaZCxIjFhY75iwZFzgykXJdm8JhuexOPfRBwuAK+CDaUU46dLqKqnis8EcW3
Gwx8Rhmu4dJVxS7UzyDYuKRLtc5Kns8yHbf2zExjkopsAve7dujL6Rpv76rk3WSiwEokeI4az2FI
EhR3wx2PGvybc30fQt4MaaZUv/KGHqUOMC6a+1PRcSZoC++a6HQ4GXRKGtO49ZUNm1xcR93hM+o5
ZMzWT2BKmPud+tKUM/8Si9vKi740YIn1sq41q6+0nzdOV9wCtDwNJqht2/2oBDG6TmLmoTh6H1Nt
zoowvoQRypBJ1hUrqdE4IT5iG3sQRuclPQ1ru986PZ0CWRbSxq2rnxzo/UuajT9m1BH4JFhdfE6r
MnTJZuRfVKWG1N2mw4rwLILMlK1lX/yYY//R7bVD11J2gMl+G/uIf+4xpjNjBeMB+nFiH4uKSr+5
cdp9kGJfHaLv2Mr3YlI/y1LnN3SZIDrTXT1Y2mSzE0EuWm68FsFHty4O6RKFqwFFc0gtPckyjAab
s6fkLyPJ6GOYwkcpem/ToI+thvcqd14MOWxnTDYsi1Igk/RWg8FZeMXLvoVitDb0nsOGZiOgUJcB
2nEXlmySqMGJh/SrErR50CscrvGQkaMrwnVgVc1aRO0mt72j6dTgb3LsY130EMnyIAGkk/LD4DIN
3O4BLbK99+ub339Roix/LWmmkkRPMDdEKUb0h7IgDlCK98LDZB/nSw1oQwV9Yy4pUmLKkhNLMLFt
DfIe80B4LaLplvIngCBFGe9aB2y4HkCjUv704PsLKD+8qAHV1R3EF3THjc8AErvxY5yiw5XOJm1b
6972xzs1FhyoR974qnwBb47Botes0jAKLXtAcB/5hmfY/bz8iI1wv/2GsUsljA49LGhpR4idSbLv
Q5SFOhZIbE2JcQKjLF7S4inD8bwF6UfRUpXZ07pvunceXS5my+puQFQ75QrLdNSWzS6P7KeRk0OW
gROJpnIbNt298nnyWV60CDoJ2KW+TLetaPYTK8bKIGYdCcoS0wCbcg3V3+V9jOP5DkWEObEyu2M5
XArJfiUczk5S9lDDBKe5qWEjE3f9NrAjSKQwj2gYIoBqdN9hQiLdFdia7osJUl4aDtkms+VPgx6R
lb2A4oZwjZkGxZfa1M2Y0FmlY5cB0rR2fR0+h+OhYL5jD05LS8h+ecfocsZiATwmKNH18GHQhj2d
7CGm6rSPz2XqPFq9+SX8hMBgIhBZ52+y13Id1siIzHyzhfWsIGAFMXM+w0e58+t2XHd6GxiiIqTD
AzaT/l2f0PBXLgPSwKa0qV9rFf/wDfuK18NeG4kJMAcfoRD+Fl2efvt87Lc5BQPjZB+n8U1P9juW
zlUG5wkljqzSpm1wHxm8LvI5Vqzh2CTDgsZf4w3p3rWdG7NKn6a5OfJsJ1O8kJcKmMe44N1Gf8QX
eJSPwzTc+QtxJksObsJl48b3fOwOVo6lpDt6TPVJ9D0juDVNdV5IT775EvaME6ySiu5n/Ixv+p4/
5WoH8mRCU294UNE27myaiSVBHFbnTuefRoOjzUjlXRa5w33tRa8JyuN2gmqG0bYiuJO5z11KFr2b
2J3Rq4yoFnADMrKDr/vquaskhb+Za6y5RLaYhyVu6uGDtQXlabo/TGnln6NiOCWKfAPUfhexVQPk
4G1yG0AVcRHtQ5qBdlPY/IR9zesdCQ+HzsRUpw36Zlh67RPgRMSXaLWlss9W34ygxR7zsLHujdyj
2QX5DRost/Xw0JFQX9u19VJwG1tJZHm2zt05r4i5w+15HCgM8DlNsoCg8yJF8N2jebSnLrO3ZAmy
Q5zx11UTZxppej7+uOAC+lpuVb307cZiPIXctqsF4ksvs3rUUPowgo93PDEroxLnNMweggb6UmwF
H7pL+QarzzSzL56GgWiCdmVfvphC+6w4T9gA5zCid96gQqqgbSe20kMXcReQWUzBFw99Pldsk5qc
2JR2UlDmgQ8tDLhtAQgOk2zUbjEjrvRUjhuQlqy1nPhuiMiBKEOdasiyG+HQrOBNGKgol8+3joh+
pACTVcZtL5rcC6M2UXrPOIx1/FhKQQYHncGzyzdSDkjMIZo8lEjqcLk1bKrSI1Whg1u2pMWyMBdn
metXjfEVn11/KHug4xyv2w19QxQsSqt8tKxd69L72sqSsQsEXlPXm0aN+Yth0OideV9JUnA0oEXk
5MLnDXw6cg16ALejcJwTa06mMZxrec3zTqHpnBJ7vCNZSH0UtvhVUAGndYKONAlsz004svUgH69J
NG2jzqaKwwjT/TBxmozc7Cd7oh9BwYnTK5KRzjME+k7W3V0DIysZOu/WLWFXB/BqprK47yiv4+MQ
gTWe5XvbT3iog/HHaBvcy/Aej1U177U28GmGVbYvjJrXh6XkVjkzH+n7hHljBcgQSGWtnF2gGp4B
DDS5ehstAJKYfpVTPiFv2FtfLr6i2Eh3XWLv+yH8wk8nV8lEM1nLZun394xnF57CdnxMxhdrFqc6
IR5Rdnhc3TJ/0hpYj0gQ8IWkljyLbgrXvGmK53j0B6yf5WNZW3SNzZ5zF/XqZTZjVJ+53TdyKLdu
FJ8bxyF20HnoSM4VUWIEfcy4nnP6VXnxmWLRvoxR9EoLo9oHs6twy1kVw1svb3Rogo9IWcbppdpx
hiFJtELT8v0svfJ1HtiJx9HZ4mcdk5J2rvi1Njlgcr3SaxEMkNsGDVwyRNTjVh/tk8K8pcb70dCU
zzqmqVY4tMrTmMxoRKFLtF/XJ9Ch8V5hXhCc4DbQK15JV/4yB/uOSG5M+XhyjhcjZmDyOg5tNhyc
ESddE4JMC6wTZbpYcSf2PUWMtdyszcfQ/yy6xVrXZPspoj51clLwPSC3NtPIkZHtdNpRWJjMxr6W
2tlNhsvaolYm1ljmRM/DPeO67g7TNYaWoyg5a0os53uDcgrOgYbFP4DAkHqpqnrXMFB1TvRQuSwX
Rdbvo3J0tq1LYEx40FyL5g0WPvbuSQO07MgcYAAcA+46+ZjDAiSY2rfTXis2+THbA5Q/+2w2t24i
vh072MIrNzd4se3dgv0iGVasc8IcSYc0A/JsEyA2rpKcGguk5gsPWmCCy8M5iq7uFB4CdOANFXM4
OsuzHRGjBVYG5AnoYszmlp2+YZKzcigaI0Y39Xesn/adgoHTsKU+FJUAv5KIjTfN33RI7EWK8aH2
S8ze4c61umIfuLU45Ti67CUqIRPAa2AVxTpo3XZtdguwdiZJFE2dffnFzk4+9blEmVMDnlNcwmE8
/Kx6jYVa0YX5MN87HEhCZWHOMuenFkPaahgoyelzWvoY8VmjjoBE1In/mexsyOvsAxFe6oHrLcgW
U1e6LBTtEd9LjXIaYW8lgqEGXEAcz3Q0vCuW7TCqSev1o3lmV4g3zTw2kIPXXUP4k4GBrSFSZWf0
AN+hZ/R1bJ7JNBYd7mG/s16QrOldor/IK+Zkk+BhWkvZ/excD4aRe7BnMn6gsC80s3BYmIt75NpX
zMsp++08PomKw3Vlppj5JQadsQv1ZuqRWWWi173bxDzhzZKdMN6qgvNUFI/B0Q0ISAXSBhvSsB/3
9bx3ADN5dffAjuTD4R6KhTc8oOyeizZ/bpVT7UTvfuIu/4b29ZRO0S1HLygRYby3/WLaKZsNXLoI
Ohw3UEer7qbUyjjO8XTgdI2VP/4kO5WDqwMU5PlI7RFrgH2mxld2fE++ozizj/Y2cBmBjDpAk1Gb
YhwH9oft2uLStmrzRwfLaqDACR2Px0Ug3e8URtRJT+lLXUsOCujQhjGaW99o91PjLM3UhF1N2s9D
875wIeVOMy7pTLjMrFQEI/obq8g337Om+ixL81ffTd99PvuAjZhvpSJR7pdvWAiDdasxwro3DnvA
vWF4j1HtPfUTtzQcwsQDhb7Wg/6I4L7vFWFw5KC3NoB947WYcYIex58oq34rZv8yFtrcNmybQdbQ
Uxz4z9Jn6F8qdWLNdkJqgxV1eBOq9CnwpheMop73lBnWq0it16FvnvNahqslazPiB4LQ85iV4V0q
DORfPtdx1GGtDp9KFX5k0rhWRvTS4SnZhA1FPI7RUVjJ3coa+idFLCezyTo2Gd1EbYCujevQWfMX
7RK/Qw+JsfeVUoHpzD4nsiiYdQ8SdxyLGJbOxfxc95x3Zsnp2CMZXtV0l3Qtye/YtGK8VM6daKJX
y2tu2wE/Se16e6EYFdMk/aQthACIPjsVXt6Mvr6NdudiyRVtczvEN1O8qaSU66Tn0104Tg0qlxRc
JHpQ78tLFtCgYEmIaRKtCHoC+6QGo5Gp78POrI7mFG2BxcEsJhqL+zCgVL46pwaao6jFfiQItGIN
9tOl9hOtk2Z5WQU/XagNch7Mg664uNswpnInja4UXvhbnXKEK+T41QEyGSv1MlV86B0zeM04vWz6
SX9VTsqTnQCdhP5I8Wu/jaOxWQ8kpSDiNZg4BwjaZX+kpJqQTEbnMUp2S10x9rVJI7g3ifHTqWOs
Gw4/5DByjghtOjeAG5+h3cWYC4EvlbSlrXAycC5BJ69zcc7CGsZt7x4dCmwiZJ4oUPUmtusfPepo
4leHznXZ1lgsmXqYMUKR255Y4EOXpHWutpH4szN2AVRWoV6TWz6o99EQ3s1ZRKvBUmVmII2oYYSl
N0N78Kb7rrK+HOWRNMb2I2sOxISlTsFyhkZ3+rJaYimD+ZQN042cop9jaVagM+fHUbNmkKXRb3Ba
J/ho3UMd1/0JECORFPxPpi7MldzMtg/iqboaASb4YBperNGa1hLcDdl9ouBwRdd9psq9GHG9JqOF
GtrigQAUFgWUukiYZnhACNv52nxmFbGeJDJTrQ6xrcic2Dx/Um483FL4TdhCONDwlNwY9fRhTOoh
oNthjE2fR2rLXTR2byzfODhmfrYVMEQjjA+8l+22VmW+gdRrkhxVZrrPQCquotxTd6x4xjE/OoQU
y7q/RHUXbujLeSGFS3hnMBBVQ5+nAM4BPpU8frK6ZOSQ3o2bQluIK/7aiZRVPDPpB1C5bnvcQxgy
X5t6ZtflTJu4v/oWUg3kVI7EznDNBSrv/+fuAYt4x9+6Bz6T/LtTMkZjzrueSsp/hnguK/nf/4A/
HATWb3BAPBPHmWUhaQTQadR317O+/w28Z0DEnnpI18Nf8E9VlGBwPCg40G7wEaDL/hPSxvnN8V0T
2g3iguWGfOkvnoG/9RA4S9PknywELFls3DIO35tjU5X5Z6JNHM7QZwzG+mnqz3Vn1JuaK+3gRcXN
UD/X0fCJbe9n0rYvVUIpcDPfW0G1aZ1va4aZPOiWZxiZmL6hlZKOpooD8Q6/CEyFyA1WaiKj15MU
3vUmDypX3Fui7c428LeNndHCbqqclhlpOBs8SOQ08P8YI0zlvgkoIEsefZyZa2PkMMo8gsM0vcqC
lOPs2/OpS5wnv8XfibW03pejEW5qMkE0LN92dUBGOPU567TFnix9gvovXnldKdD0otuxDh5rWM29
R3NtAnYeWkGy6ZvyXaZcvHXgDhtnICU8dq5Pj3jabf08h8Mcx5zHszm/NdvG2HXcsI2aogPBvhc8
Bkbh0CNZ34eD4P551d4XXQy7hi9TdjlmR54U065TITTtwIXHSRiBmdmD3uuk9VZYM3+PDa3Qk1+a
zgQ3Tn88SjZCSOrGr3agOEHemD0RQCMlsh+7GGLNtu13ST6qrW3ReTlz2P0gwrK1TQ98pLCecANi
BegICfckwYiatI9eX++sKnlXwzweh6L0t8iH0IaHcyb8kqTgiKzVePLAKrqHUMi6yJcsxcZWYXEX
7mM0yx80l5NrsXV8o7yz0xnDjaPUq7aR/GVqfNa6ijf/dJn9F44X77/6sMJ+8i1ThFCi/up3geRm
tDzhOAuP8saywPNnHdbxbIT/YYmfqTZeWgMQZw+h0UnoKx3fqf88dEkHUZXPgJxcjIZ9ea6Ug3GB
Sj9TL73l1fguG/FRBrI9h8RvOBvzBJmWijiYGXNWG+QiKB8dTxn9Cf5Ea7KZR7dhU1/jMqTwwW3e
GItOgBe2U5S+T67kYxLSueB5iLIkjzWdBtMQ31eWdXWp5aL8rj783hcTNnQHpiM2tsIU6RoFi3qK
vs4f//61s/4F2Gs6jssgbDkUDvq8hn++0EelaeCgxW8d09mosMUfsqB6aNyRMmorBJdOgU7otOpS
luyWyJytBxNoRuIZT02bckU9FC35K7aM02pTV1GxkxB5/rt3eHEs/fl2tLCJfWEHFnYC76/vcAsE
VzRgxtedn5MRNIh4y5AGtma6U3Pvb+004KjcJBDX6UIkYP/cUnJHXAv3exMdTGLLq7gCwlR01qEz
ugfg4cQQHKC9o8lZap6CnlOZG209l9VKgg7riGVv3PioEksLoBw4s7Asbta+7zxU+G53ecvZHUjw
S5N6EvN7eQOHlV40oKDE1+1xFyYuqzOVwJ31p8eqzX8URHNXqVnX25BoZ10ln2aEAl9qAy+frO4C
B49fOQw3VvcWqsg56dlWWzOGR2BmUu//mzf/Xy8czGKm4CMQgI42/+XNl7Y9GgWTOauape3Pw6Fi
IE8pk3M95pMtCEq8vzA1shSnzzh+JD4umQWxs44ssCd///04//o2B3wKxUJRgxnHY+zPH0b0VsBc
RLOg6QDVlc0AVXRm1DR2YVBgoV7a0fuAGpBFo9Yu2xmHi4biqto74/Sy15z1CP/L6HbadrrUaGrN
J7frMnaLVcnDgcoQ82TlHIxYdx3UCB7fNODq+Dbeez8fMPKMxlpAzF4XE+UOmgafTNV31lzJdR6e
czEbu7//oW1chH/5bPOQd23QI5j/Frj3n3/o3K8COscX9FXHmNN1PwMTMNeMyNq75O2Wu5UpFpEd
hwD181QysKvQ+kdTRXu8RY/LXgyrGWaTtsb8UAzlZgbiGJOnjPOFTYF2kE8JJtdCf7IH+V/UnceS
5EjaXd+Fe/wGLRbkIrSOyMxIVRtYqoJWDuXAs3HHF+PxYhvZ07/Z0LjkYnrT1TWRkYD7J+49tz7a
JbYnlxbm3/8khjor/vUt9XSMQSgO+YIsO/hn0dCXfT3PGpwKob+5XNWhXQNvcBLyfjISIaz0CVIT
sTA64CVQHV/dDO3t//Ih/snio5Yy4PJQXbkeu1n9H18nQbQGovSEJVVu4NXXI2S4o3kNR/k5twNG
K0hZC6RqcjenOkioyNr9+0/wn+WXfAIPtKALn50D1f/HkZo5RpVlAb9QL/OJtcHJz2ggslZvqUDH
5qrNRytRo+MnWwoNUpQDKm/liSQ7kHpD96NxVUJW2Bj+rzzovIXbQKSadVLK1EawRVW40lMbxYv8
NMua4Ch2JMu6aQ+UGzSX3YlXzFuiGWCoGHUnp2L7yapeW3U+ic4urDeIZDxhOv2EtN+tVuxLahQE
KnSJKQEB5oygJEK0j+kUJPt4hQUNT32uzOW//65UyfvPh8bwDJ/7x3CIH7ItX11Qf8s8xxAyt1GP
CjoZzRf81AfyqvS1P9lH1DfpUsTiO016ese4XVED3sQAgJfQzBFKABsbTOLsDBMmkVYUF1faKHTp
jDrkXdORQOVN7m8yF0kq4zyao6wlS2WEIONpcNqr8XNiXjITfLOphUhYjiNoKKv2Q6sYaviWtjVt
BGwxiTicHz4mAOZUy74ez8XEJCQvRy6MRB6yJjlbafc2x1yD84j2fpZsBUsB8o3Z5SUIG6zWItuD
wWLsqlYzZVxYrBwrrE7dTcupw+KBCAltMr5KQ4Jdyxys0u1z0hLLkHf+2c7mrbsecv3mlfz3TAsQ
fehy5Y6VtbIFX0Ntcz6mtvnU5CbaIVKq+GbMewwWcuPp5cbxp3YbeXYCI6UN2JHcsNAUO3fANlIh
5F3Dbwu3dVbjp24REtm91DeWlxAEidwl61zzaI4h1CC2xI0PuK/GepEYWbIRmQY7jZUb8n5lWECw
pJn2kpSfX1aLAhfVbrcIbB5z0zOfg4yQmbz3mdmKJmRakwEIAY6CCWIrayAZs83QhIp767bJtyOG
2xBLhPjKz+0HEAprwHeGRhrSUI/foiRlyOcy3vfEVeZGbC6pE19dtdpucswPRrKyQwvqjF6GoGPk
88zskCgO/R26zbPhZ9yyyqRSBrdG4FopADGSwc5AQC8e/fYy2sg8Mbg+97PGNteLN4zTvhE+PYoO
oM40/AbRvpG8612uvxdFfmMQljGHefYSrH8u/TkJJkzD2dHvDKJoWHyFJxo9OADCOgqd/BYrhyco
GmoSkJULI7Y53iUSJPbqNbSVwO/49bkRYYIoSJmmMJLw5u6JpRMmPoQnY1qu2vTCfk5bj0zAXKht
m9kGtQaAT6TDV+MNBWpnuSOi0N4FQxCDhwM0GETAn0kc9ZLwFGJrgKxU73xCY9fFEFAAWEG18RBO
RsKbQYaCtEsKERytRntozfQn1azqOvr184itdxVkdrkaMqNexwoVMrdxxnM+TYz/NTbqkbfJ4Yxu
NI9MXuQnG3pQ0g4aZi/NnD+W5TyefJLU8gFwtqi+XWLWyaqsf2qISUeAL7hzNMjbIYjpTOTVSkqd
aVmMB6opbHlMLATUmARf67T1dyxvQeNVF9ZBH5EM8FgFerAeQ5hNJdOxjU/qn+RipwIstWXUG+0l
Dzdu1oQXI/VPdWHCAm3D9KE0os++/nI0I7lyj55CJyG9WZ/OfRPzoKOGxJ/3U8PK6ui5ANZDmIkQ
/pWx6NbAfwjRsSsywDWUyXbuPrZ+EtA9zRP6om4HeTo5y6Z/oxq0dlmCDi0wk30/Z7eB0OtNib9n
O/sWop1QncppTMfG1nTlynZHQ6mR2bfIWv7vrTRgnhuzr8nzz7BP3f1ER0cBEdW7QvOIKLCRfAzd
DeSVuNRdjPC9ESfwCSxfdOPdbEL7YiHwvHCImjG75caCnhmZtv0qkMyO2mFyhug4aExfO7YCm8no
2VtigiYmp/0F3SJ9bL3cIiLS6rZDMQs4BhG+ID92DnqEVBwkHYsx60EaZNb0kgPDdIhZZNv8bbnV
WVoNDygPEZRGeZX5MB/d4jrMeXjS/Kne1Uy+duoS2SKjLfCt5uGqFZlaNIqanAg2Bo79VhZYuti5
+7jRYucUBtpnorukimnjOimdPTW1c7NAWw8NZyiqfDYbLQcA+2HjaTDqZhPURALHtYGOLGkvnRYB
VyeBtnQY//1phgY/m874o3ZttjUSI1lqDr9wG86MA5Zk43dg1MeK2dxYOcG1QLgDrRAvaALfY/LE
Q0K/cqjwleyNrri3ph9stJkZAkj/bYMV4YhYsyGiMv5ie9ZefVc31sI2j0GagRhH9v9iMNGtFZ+/
iiR6FP0YtgwUAQ/ah9jPyS+xpmOOj7MJmnSf8oxRZXjhRgzPEhr7ahBBwOyhyFmhIBNyhcRNLcSL
UItH2/CuZpw217Ee2VskBTsARPyVG2qbVIRkfuTK6zgwPkDZ4NU+IZrwTvd1bpK2mnlqab0CnQcb
CoKWa/InNbP46YssWw5dsi29PtkkMVmM/TR/z0XHG+IX2rYZUGe3/DhaP8WbYqzZKPoU3ngAum1W
N6z3SggEJKTgLR6tKXrL0X9VQbI13NE/TZrh7b0aTY3e6cHh//yjQk+5UsnMRHB0AksFFZnX0OzA
vXNPrPO7HtBp1tFUdHpmXTwTBEODrmQlJ65rv0BgXoQJQKYgkgvPqhFmok1ewgh6nhr5kuflKob8
di57YqkRthVbxCYVyg6kG7lXxls7MO81476D8Kp0NVRDuWt7jkNYRRj8U+t9Hv1or2MsgWQxfRWa
myvf/9scJeDWgfL1+HxOpSXxqM/VSUcgrU0q42Say4NVJ/sGWzQME+KWx19gXF7QidpLNFt3ieaL
KFKzxkT2OBHZ7hEU5/TFPR40sTDQSK6IjHxrIaJtMjR4CbCYZcsoyZMRnOg4zRZ5wXJRdu+hhHCE
PJmEugpQqSkh31V8eCKSo5UMugRznEmCsl0/hJDZoN4s3IlOMUJyg8bi6lXZjV1l0D9ynmPZZh24
ytnG0GEKWpluuCcsIYjNEuMG3X5ixM3aYI20hvp/xG63DEq3BS3rcczpGR7QrIg31ehQ8Xk/gBG1
0Dy4EY51AGV4R7uZHo44uUHeG8eWW2+g2xeV0zzaGnJ6RYKJ5+klEOY7ysCz8Pwjo3Y4CLJ6jloL
QHTlPhva9BLN4x0ej9j1vbbHhbvAik2lY2kX3dJw7LhMIiKLReQI53ftZohG3RK4lNBgzlmBC5yz
R+lbEnaAtZAPKAv7ZHdw7Rhl1sSvRPVFeiEWRccm2A3ZyAUAETJui4kdgaMDzlDfRnky8JSREj2w
ll2PSv2cFx0rCY3NRqDv++gpdVx42Gwz10GQv8OwPmS1sLYmyohlWabHdop4wBSWsSitaxRXh6EB
wEZX4AWKeYEiniBgwXfQ/rAW+UoLZAA6DyP8ry5EBsfpb3fVFce4uRpM52PKCXyt8b3YGFD5Z6jt
9dlN920kf3T/U40+H+V6RjaA1C7Dv1GXO296YVYYQnhwqnVWYQW29HddVcm3rnRavFFltvJr8Zl2
prbV5pakUSUyROfprhxHbWedfu8F8sUikW2XsQdbG2b+TKmjjdqNNFt7UcL9RxTWJ9tC8hRZZS0Z
o+bRDSv4i9Y6YDg7Ws/JQ8PCvq85FIyR2f5zKKNFR4gBedu19CNzbAoP3MStQabGoKHbSmdjM0K3
I7qH/Zursderoj45/fmHqZXHIWZQkwKMgsEbthsyp96MnE6mpPcBssm+tgh141jW8E91kNJaTDE8
E5Nh6MOPEJToMOuuKRFW+9xxrrPVsCg1tSP3lL9oc5TiQtenhcnD/TD55dbSx7PmjnKLdJ3w0bY8
Z579kmvDtszufLJoG1ctE2iBq8mtwkMzKKqDbvprAdhngZL9MutwnlAEZqschf4q6ND6CYGvVUZF
sTFDUqOJRZdLqzLCrR2FN6e2CxIo8Alh/AYj6dC/fYehP79onjyGOnlxhZ3fvfgH1eSwtQeHjJBG
3uTEir7tBxveGpntXm0hXZKIY6NaXogyFb/KkQDo8KFt6ujViNEn9GbyJqBeQ2EMDk2B99yl7Tra
ToYlkbSMdBDNqjM5o1xl0a9hemsAA0htNh7i6Veg4uEHuW5Mg1Cpgi8CIzDamt644ro1TqNr34jb
e8ZERNb2qutWqGThDWbt44j1Z4slch0HtAV9l72EQ/qepSbEqw0UJyjfo/85D+1Jk/gJExsgQDHf
Jxd9XW9/jzWy+9iYwLfmQFGgn7lBjVciHFYJbO+FZV8CUbw1ur/LLEQsGCALnHXQ+XWq/sZQzF2m
s+iGAdkPfQdXauINaJsyWzadhcoY91qVWkh+jOJQ1v6uM1F+xybE15qkP8c5DaGDtkQ4xsLehW5z
sMc02wyUM2Y3vIs4hetsO2AWHffP97kwzbg5dqaA0TF4pHBUxTYU/S4PpMq4zYAi5/MqsG81CdS2
4Dht6tTZBJNgjw5xZWH5zYqlykT3F9qrP5VtkLentvXT3Uho3bbWzId0oLLU0Yew332zfJ8yotG1
HSk6K3SYT7NE1KkRM7rTjQFZSPIcuNBpW8rUjUnzHRbmbWxqjwvatY9ol4xOCLRKy1KWzWG45CZE
Mq+n9+1TWBwAyDh7EFuJ2YtOeCguMXlRejcYZ4fAbXAyzgvbJLYF6JU2mmsDw2oEbVUuPzoDfAtk
vRdjgnLgFe9+0U+bcmpe+TLarYZ6WMM0cmi90th3wgW6VSenDMjZYsqA9xvTPtHL/FQEmTga+DBT
uz/ldvQLmlJ7mYP5Q4vqY1+iZklggC1SaNJbthyXWXj46ToaxKFFGVb1WLBmke+m3oBYk8GKHqoX
GGr+phw9Aso1sXetmlc4YBRf5oO7mBCPLFBywh5ua+BVnrN14hgOCJPmlTkkQPez4epkPYzqmTul
ZyC2jKz+uW8qG3HbzKEcuee+z5+1PMYhltEuVFNsbFuIabhpy98ewX179nTrqvbni403dHKyCCJV
v4MV7BwajHNV4cvj3JtbouHbG2JIfiFShhtkWseuQyQGxw/PLI+CDuhalgWg0vHIFfpjp7V9E162
N9ny710RZ4us8hho5TaGD0KCtxP7RQn145KQ8Y7QPd6UbA4udlm8VK4WcdndKpKRT24ODL6d8k+j
t/01vrucJjuh+TF8InHZ7m/snhzUIOZXV2k73U3kXkchPSLcRqp1TKK0Y6xg9RvRdHeH9ZVTe8nR
HnAzh6bYElJebwoLB0GLAnfbCcVg1KViOHL/yykiYydH1N2KoFrZRHGCuxg+6wabytDDhGjH1mUi
x2XCV2ugWCl+LGl9mEUZgz2mtvCFRwkXm/a+7Y2Tr/v2XkmyJlkm25qNJlKRqThhJknrWLymqVeu
1LbkKEL33IjZxqYTpWs5Bd0m74g676k1aEnrrzytmqsAoOIbGlxFypy8HxXLCqElIusbgESUOiFE
Vi/X2lscafSm3XxC8f4lfaImullHD48TzHbsD55AY4Uh2V5NZUMwAO3NuibT60wN4EgbM11l7YgX
EAdsUA7zOErD0srLI8dVsuxab/oEjpke4rSbGLinKz0Kxx32nDPJReUuQGu9oFTxH+MOjYgXj8DJ
TWSd9IQMW2rfuQVqa6no8Wbc7wgrZFyXmsNZBTkMM9KcgEJokwAXLjMLiTDG5Kve4+4Uii6ss/ao
0m4l8PoSDmz8aJEVM3SrCGvHq+GS8Qt6LSQp2U3OZWm1D/4A7KSnnV3lWXGItdp9hpuyStOa1Ae3
fkB0T6AC3WUxt+3eBQ2LFy2311mDHXJgaDdpGX6vDgUPB9thSqr4kbwyf0MeUgHjGlut37XYr4Vc
iSHtTn0s3H0Zv0htvI8N0yqwhH2X4BPGKQVaevqYgkqsIxcto2tWG5fr+jzBIQFlp+1jnnYjlkft
jkS/ejSQqG7KwJsQkdCgjTiGNgZa4GR2ewrWOL9OOmNTHbT1dexFeZIM3kInzNmfPNr5hHLHctT1
MqYW9m/Pu2QYWYPGYt875MdMAwSMlJWQySAD39TV39OIVaP1IVRTvQoC6mNmjAaifLzyX3yQfcs3
7OQWWcIg+xge8QXFsJWmCAegD1l18Iv9YPLDodMzD3VRmjQRU3/oQ+3V10C5NB6W5L759IsHuOPZ
wQYXb2K1W+rRB3ujYiXjyT5p4XgdQo+TnDwVgjpJtixN89QU2j6kjl3JkSfNMLW9aRbuFoDkUQ+7
nfKrHjri4YiQ6Q+ia8lnYGhuKBE7Q12akNqnK40zC+QCfIVWmClZ9WQf1DZcwJ7t8EbECRP7QlsZ
/QlZMTQbdlMmHVBjOHITRb6204bsMk7tuGp6SnnNlyDYzDcZCkajtoZmMnH85TCYJPzJ7iTDAbm8
xxFjoUZfCXN+i9fA8XdgnLHqM562ei3YmU7NdRNZz+CHd7Wjn6c0wRCOsmsZJKBpDD2hEsd8CtTi
d2jo1EcRQ+B0cGEoRsYhLhnI2g3oBtOfrkwfVaKBqDYj5r0D6RJyYdDAPhBXiKdgfIgJJFjHNuMf
PSl+d2WmjnXsQ90kjl1pY28aBd3cKZ+9Jx8GIfTO4t2x4vc/ywXFFoEQ8pcw4H/JWv7OGvk7euS/
XT6G7qf5J57kX/7I9qe6fBQ/7b/9Q//fQE5Qdurm35YwCrnyFyBF/ZT/9b/c4//x3zFORD//kCf9
9R/+JU8y/wNRLSs830NVZPn6/wacBARueQH7GtNyApdlPEu+v2KGHeM/2H37Fuok02d//reYYRK3
TN0EjBIwgv0TXPz/Ik8yDes/LU0dBThxPT4Inw8Gy79ujZiAdWHB1HuZDikuK2iUlZruAbCmyfF3
AfqdOUgXLq0dOGyAnagGPCwZQf9UpCginUHdlzrlYxDfjLw+pDXEXjk+U4Luchw6KoM2HuvFbF6C
JNsAjsaczl+CpNj3UB/X3kmERJGI8YxDaF3l+X2S1iud0CfGnp0ynBDOfkmCWGMqRxxijTBBclNx
+OJjY8jfi/askzfKeGyHsP8219YKKNI18YgTIeKcDKPpI3HLl2TA5Z8RmUFja+PE6VPx2Vf9pZ0S
jigEiU587cvHiW/DnsMXvv/95Fanfu6W6n+VCiXNBhJ6FWhh2FVVqPZnzG2DnU4OsVkOFz+qbgV3
m29WhynVykVRlcfGna+kqLyNGj4wdprgcfFoN4nDzCMcHnrt23TlsSX7b2qqY5WpGE2s7pldfA2s
C+EJ3Hvbu3UIsAzxFLI8zCz3sdGJ4CUC1uTHxLR5qgrnmIzArTd4/HfRTKDqQCdA0KpJ/dVHD38s
t/2XS9nObPA58T9MUf6xxZlNeUwUDUKNojvslmQGm34Fgou/esbb2dSn1MU7DOYBn19wgLH7Kbvy
Bc8sIw1qbLO19zmW/rEgrVjZjf3uk5IJga+1HRlSos56Gw0sumOCTbsxsU6Fbv4Aj/mUjwCnTasC
3zY+FE17Nrt0j5SEgvJSh8ZyiDm0bn5iOQvXsiBCVAcDxMBAW1aK/m2W8dUY9K1wiq+Klq8dnty8
ZTaZ7NokvWYJIQuB9iICEnUbJm6+sWXzfbMy++Ba6SOLiV94bR6IPeDoJ9GZhyktsqMz1Vj73XMi
R3MN4PalZSHnO+PD1LT8SkZ9K/vhkroER0P9b81fWpddvBCatm6+BkLsRUpicsZfSmKvNY+rSO3M
0hiq/siCCXYornTWLttxp3wbnalf9fE7qf1L3ts/gzl91IRTe1O4tMiWaR6lVoFF4GeKw7MS1buF
v2mifFN0/RpzxqcJL6adnWPs/ASltvazZJcLaO9WfIv7/omlLWkl890Iy6PCEldwvhLtDR75NeYn
H61uSYTPeUQ0F5cwYpDPuGikeqM+5ZOHZ7Rfp+x7Ghfib59usLdhYmr2GLJ3joVesJDP6hvFFkeR
Gf2aGCX1fvRLR5i8iGy+NWSIuk2+KoEFsf2j8ctLG+dxLuxDNiVXsig/E9WTd3D+zGytv5hGTS/n
4+8pUP44a8vAkrntJX82HS8d8dJBLs6JQYSw+repXLIzqF19a6C8QlTF/v3cBfo2s+213bDESnDt
QW+jATRBnVPlwpCp+Nd8UPDf6i+VvOtKfezEEEb4xZmE5A3MX3kptJU2eq/gS9/j0b0zYb1YlUb3
4961Afqw6+yZccXho5UnZ0UXLW9JOF+JFlBp59531wdXxb9PY7mQlXMMe+ful+WtV04hPmBp2gcv
0nCzOxyGBNo1JYz7M8KrJkYiDadEcWE68rUr014LEonxizGIoCviwOhYySRDfag8Qhy69pyRxRzm
5X6aA+RPw0V9yaasT+S6nGFC7DpqjZinzy/4JfvZHslk6BYr/PWN37Jxq3+5Y/OITC6K0QUMbvIK
NWQ65I52A/6UPrVlQix2SRVOjMbCZg884Ihaxv5MQILt31ImIS4pdzjPk2rfmtm9qppma/dJww7X
fYztclPzkuNXR6jJLvlcJs88pOEK9vqzS8fjYdNIfZM2q5XQXscQzzpXSFTUxiWKikew4uymG6dl
3HiNZM/eCrP5XpPiAMzrOM04AuYBxTweYGRiGtRI4qCJbPedZDWpQ27iL/BL/cPolS7NIjcasPEv
k6PVllxAA3ieysE02dPzwsbMPoN4gF5EY7Oc9DpYhRaEArLPik1EWhAvN28TSrYWADBL/mEFkn7d
ldGzFc0/kOllSCCMFvqf7CajY7mFouEuY848QDL1btDbYKXOL5lMX4AuyDQqk6eU0GG3h7ebUoQg
rFPJtuAKpEzafVkuh5n08b5g+AkGAwKPzU1YcdvgqywXQ11dTZNdjPCHB6yl5ynUk5NrxDB3tL44
z+ww0WA+NwXPmG8Y85aFQXBk5e7s8zbYkDJm7vQZC3oA52oqxD1Vpgfydn/3tBHIftT01YV5SDWP
ZyT8sbis4qg8g4NAMEO0BhLZstaY5tZHpXIcK/JUCEvp8UbMr+FE51zD5V5KKz8FtsQ6YQIF9ML2
KpBrBD7hJ2ZyyVNBUV2yTprmU3xmDb7v3SqGaY7nS7jyKfWhts5wg9YlQgzdGZ4mM00viIkWxcDx
aNrqoWvB+1SO/lYwGotIgmRZSh5yb/weFX4xgcNIf2CQuqeyiBSkEboAVYq9MvLwSBdwT3iZxTAD
2pvflJ9LpJUHIYl9OdnUGC5a40G7VQoMOSpEpGbFv5v1sPMVPFL6NrnE0zczH2eRMd4vK0apxA0e
0kF/MRSCcoJFCSmZw8IlrVxhKkkdjsDbuLsRgmU0sFqr+vwrVnDLtDtihUJ9A/SyU/hLKfSf3nBJ
f3OuVhuu7LreMaRraNqntYpHSZx8o9kGhwF5wr5uLnIF2xQoaxd40mFwBgrGaSks56gAnWSJfrcQ
O03R393YPBq2/Sx7mA8W4u8p3VcYc3z+LqhJq94tnsoQ34st5rM0s30Namjqbn6lkXKE8ZWZv1EQ
uFegxwXwIgglQewSkM/ie18t9FGbWUHaJq8+VFIfOqnI7paTvMLVPvcjrh1mTUIaqwCmqRagwYlf
40pbeRBPUUh/haw9XEio7uz86OyuyWI4u+Rusq0vnxIHm0unxS/Q3NaQ01cVjtEOyipJmec5d96b
qfsq9GkjDes6DUPMO+veMgVqnVg5rprfQ28/g8LdtG6svH7ureibnauRAVQp6GslHUV/3WvGuwit
HOdLVW6wHpWLVCFje4OLRqOaa+61QsraTfyYKchs4wDVQTf2k1veLfQ+a9G/RqYjVzVwXoRn4erB
h1nbwK5NFMQ2h2brQ7WdoNvqsX8WeJIHpp0KRzCUDvjdelrWLQsnj7OuCsuvEWIuiU/bUsbwODNO
32A/KbLuTLGaM9FnaDSQcAkf4Bv+0YehkLxew/begWOrjulIYXvLuLLRYREfJbAsshZ610zGcrKN
f5KGmAqF/23LDu8sQGAbMjDLWNjtsIInNcpPc+dJQBEOMpN03IxnslGI4VrBhrs4YRjbzuNeTpfS
1O825RGwmdFbhe5UL72gwwVtftrJw6RgxhNU41DhjQ0MT74CHhuOwREfyddewZCLvNi2TsD82H4c
ff82a963Az3ZjICwieTGlGqXObIk+i8CmCVPIEaQvVU0/5CY5QCvf4i/PaFBD3rzOjgkpHJP64Ld
vwPLWbAd5o1Kmdv6hz9EdqjPscI/a0FwKIo1wdgwW4xV2eU8dMMIQkDMv2IE7Z54s1CJoItt310c
ViFnFrM3DK6NgiAqDLWjyeukwNROfDcUqDqAWB115U+vENazglnjFW05nVaTwlwP8K5tiGe0E+02
HeW57bqHLGa05XPRu9M1i2pK6NF4lBU2gwbZUJNSJlixC8EgwCifbDS4210GR1eBuEcne24gc0sw
7UOMM62tXxMQ8nkQ8i7DnTb7d8z4X1Ihvvu2fbJHMCODhHaujTw1cRn+7qD5d018rSCFlz5fIKqG
T8syjJ2EJg5K5pvokyfuyWThGPO1hzuOvfW9UiByL+ZHg7t8ZkAKo8R/nmIAcTn0cq/wz/3UAtBq
HqIavJq7F035qvujymg1TjUpPyB7GKWnRKSYIyU/FYUCphMKylHNn/UVTJ0GExnhmQ0w+rJOEcub
8tGe9k5gPDVjN66LGli4CBtC7xjB5z0IETv/Dpx15gmQBfCOSkE/RZ1EhhlqDHltYL+XAaHyFsAa
aAlrGYeHoRcPAnfoADWeLSmDNvccBSMQhvwhbYhAhDLfFo2yezIPBnK56SDRzxiz/YqoA+wTa/Bg
rxJmPfri7dgUb8gZlkErToTF3dOm2VRF95AKoPdpveNj6bnGiP+OW57MzwtADnBZdm+sMEUgeymw
oYLSR5ie72vo+j2UfYsPs7Sp6sgMrE7SzL8ZYoJag82fwejvFazf1Mti1cLvnyJ+04lSAYKj2Y62
8RuL0s5R0H9f4f9bcgCsUYfDbFwwzMfLyew4kXLBnpfwgNl3PqsI4xyipYUM631HzgA2X+LWHFj6
IwkEJBFg4GMkN38QTfPhtRr2HownBdkFNRkGnVs/9SrUQKcaQ3r6Tv5sx7VPJ2Yo5VHHT9wwPjbd
FIdOklOpt++YxNXKgveTHIXM9I6IuY+zCljQMl6cWk3+TJYNNikMjEYYLGw47NaOIPWpjuunjoJP
LbAXnqh3rttePEO7VirgQRbcL5ZRPWdkP6g3SIsJg2hJhQBu/lrbTFglRNRyvjekR5iFeuCgTjTk
SujkSyQqaEKrkTnqKnzC6OGNIegYgkeBtZTIXd5RddCwsIXHSIKFEq41HpyPeC5eYQBBf3ZMPC/U
viLH0kjELfND9HmvPnAbJKcEZbQqMiPEJ0998go3cZ9ARiFawrj3f2I20Joth5T+yghPMcfmcrJY
WHNbEc+hgjr6GQFu5GGCYs3HkUmcB1PjX7Who18rx3tXeacxq+5Oe0Iojl18Ln/zHN1iMBgrd5Ab
AgA7SLWZQtZOpsOFbHZvjonhksHtMs3Hswy05qGBeGsq9G2vILh+Xv7OJciMDPN5NwIFY42YwM3V
TH0Xt9Yaj+u9TmqCnMBZ6glUIDjnbPfY0L3GyV4+EtXXsfmGziuJQyw9Oq4uFPZDiX2oYA626C0m
Vx1Dd08ZN+PuaeLanfo+WBY4O3seVF9ZPTlcwTtp/byMlRHUwhEa9YCEOJbWoTKL8rI2K7BFSAky
G+mCqghNr3jtfemv0mq4eRnDE/yndvMLYM54yT1kB9PYwZka6vAKowqdGWeQWM+TppJKgIgpdysu
V113jr6L/mpUBlgfJyzSmYeomT5UAHBjbgoNCXUpeeps7Lzs5DexMtU2I1xN9GxopvHPm8+GRZhy
qoy4modfZqDga7XSW+jKrhvi2+2VgbfBN7gMeX3crif2bcDma4WwxXyMv9TtTzpO4HRlKFsw3VWx
KXEKNywTDwbe4bAS8aHRnI6UW4zFuO4evXQA8oPnOHPHY1jeTWVFFniSfWVOnnEpN3HE2c01Liq9
JxjD+E5xNBfK2mzDt0vCOuSkwPYsh2Cr4YMe8UMnZ976tx4VL5yDjCQiPOQZSoUpQrbHDopDfaB6
VCbrDrd1p2zXffkcmzVaCuzYsMPrJRGBHj5t3aU0bnBus6uD8KJIkQ2McAhEVObcWgAbklMrmIQM
ygRuKju4rYzhpCF/osVKVkTFsuCzmFPV+QA5sjJ6LJZib2Us/cmMxvTGijlWBvRBWdGhwEHx4Piy
q/i9x62OlIcmtXDeZmVkn/3utUMBU+Jwn5TVXcNWuI5xv7fKBs+mhLxghkS7SO3Efbx4sRyAB+E9
yamRhIuHPNZDAE1Y7M2qOVVN+NU2GecUspylgR9fJyl5n1gD13MAZU49iypqWJn4XWXnVxyXgmdy
AxuXvAaHFKxE2f/tlIxByvz3AjKAAyEAk1+x030TMB3tzHqGI5Aol6iRf4GRbhaFQg0MybiTcX2u
nejdI1ETfwmhj9CulyM632VO8LQWGd3aKGaHA3V+FnD/6RONe1vu4FkSmgT3YJ7lwWRbwyoOJELM
c96WZFa2CpcgFDghVwgFqRwECqqgQ1ewoSwECrege5D0+eHfAFLfK4gMEjJDpbGNnZJhmcFsYJp5
6bKKanHc2zAdCgV3GLrm2ZHWW87ANoz8u73UcuMVgNN9hAyBBfI7mljRuwoa4dKpVZP9nCqchKAL
5znV17Vuo+tJYBb2NA1B4Wd8YIAUSVy8SwgVmkJVQPcH2fXURs5S7/u3fnoj1fQeKUKhAl3YFrh/
uQXs7KEpzd/hOWKXqIjgVpCMHlpGBTUj4ysP6+mXnhnagiEjsi6F2LAnYBuhPzwlDAoDhDNOHSqd
PgF68DkI89TXkFGWjUJ3TDA8Mh2Yhw/Vw1B4DyKUmT036WOtyRfJLZlCAskHhQRxhxWrwVdfwUIq
q4ab9D+ZO6/lNq4siv6Ka94b0zk82FUDkCACAQZJpKSXLpCEO+eMr591wWCCsmXZmCmz/KCySN1G
X9x4zj5rU3aZdMZHOag/N74enZGi1ABa98OU/FuM7Nu5a+GQyPBIdp4hzUO7Xg42wCDGfAG5pFfn
2h5koqCIdWCZaiWGELBOvEreGqF1n3puNk2hoTRxca6TgtMFJkWr7I2ZVxTwAnaCo+ILoIot0CqG
yOhLArcSxQXPwNS3dBFNGXpDhtvsJ7uaGdQJYIst0C25gLi4AucCSNBbVALx0uyyz6YaXXQC/hJB
gaHTqUbRZ7UOHobd7o64YwbQV8dSOmvHXR86HJBIWlSUiAkMh8DNVHBnbKGwT1DCwz4x57WA05QR
mBrDnkuRDY/GiOXzCKSCB8qAiubmayUgN63A3UgCfEP0neKWqKKoEFjyiS0AOYVA5ZAKQTUBWmvc
CpBOD1GnBBor18B+/Eo5bQV0pxL4HR8OT9VRywtmeKytrvEwIyGKW9VJVJd33aCbk1LgfAxH+uiH
sv/xLLFrZQWKfmWlu61uaqixqB1UrG4aZlBvQ9eyES8VOF3X2bZD9EOGFGCb75on0OodLtgcRBlk
oHMfkJmA6IWcOalkStj7Pr/ORfjDZGds65JayN1JYsY6UKk0Pyvy2pqkhWzNkHRz+uJipA7pOow1
6nwlWBJSnEAwA7x1AsSowUIN7XZorHamN0W7oZ220BJPfCerLyu1ds6rDGge2Z08yRCJsJSjQ6EO
vODGFhZNN8W4EPzFkBH78alLRpRfTvrkFhsX8PChs5DKnrCxssOZq6jCuQYbbUyVhIn+AP10KLdf
w75dSMS8cAq663xsr4yIO6BE0iuFuLXMDQBHjMaE/YhtnDt2ZobAW7lSjxvqycYu4Csrllc7q/Qn
Zazos3aoz+xWcSdSbXSnZechtVGMGYA0rDLulaz3FiHk0WBX3uHtS0Wpq1zG3rbT7BWFkUuDuvCz
JMsv2tq4KKSvtQ2AM+p0DWSVdYpLFUUOlMpPvJqEOFI0+nbVCGJME5Ktp6SXXmlviIAuDBnSrS0T
fyRKo8jSEiF/dd54wDMlsUPIvBXVLN7URX57vpPkr5WPCE0L43VmUhAa9azo+FFBKAgx70yR7tih
t+6qhOi8azmTVm2Eb4u/MMnxz7LC1sbagPy40W+rzDzzknBW6opxpqGzzIb8vrSDRam6t0mk0JP6
J90lU2AjgUGgOgdr1o9VPV+1MnfEwsV3Vfs1za1NyzGt/lTu0mbhDRqHU4ct3x7u2qTAjVClhq1I
i1ndkceUSkme6EqEAjzwHuSkverZgwhxTnIR+ZVv2fmqseHuBm776VJXCQlgsQlBrS/ray+oHKrJ
fEy4iyvY/cwUsSekKgULef1VQ8gzQTZxUQbKsug9ZZ7qmC1kgXVRB7t1lZsc4DJR+WBnrKGWrcyR
qXWYrjf1JM2Wmg1UKxXoK11SqoWq6uvGDx2Bew/HEi7CJ3nnrDjLAXsPxYlOipYuxmFIQhF2xnZO
GM2uTjQ9dWeknmdmUd2DzcDVPSHMH4ToUjJ/KVnrIkK9HMjQIyyrz+a1xOEBi8JTCadd4OJoY+N4
qfYo5CgtYrRQYXfGLQE60a7+zC1j1dXFZRsR9Y65pmpMuCRyCJHr052Mo3uv3hoppVNaomcTVK3w
d614g/YbBwiJTTWKOkanZz0ktgoetyyRcFL+bTq+N0UQEQNc4wZkFJDk86E4pSCND4JSfVpmJbAx
bWdNm5bLbzzsFqHVRKsqU/HYITUDsy67IZNgrOXMnbhu3J5Ysiufx4F0FvbOKrGICjh4Vo3Re867
kjOVbAI0A8KzdMceuwepHULwHSEgrJQR8kG/6EmIUTqaZnZ/hs/aNBsCc04w3V0i9Z7Hgooryx3n
PkW60rP4hqTQQ1x4wakGfJAEyKbPAcEq3pUfwZEY1OILQGhoeXazHljSxmqQn+btqogpyYqKbmqQ
ZJxiilCtHJ3QUGIEFlCGbREl0OwkmCB1jYtvnUlLTaFmqYT4T2U25j9ReOm5CekQRLJT6hVObFOd
DVXwSSUlNdGrELFKxo0aZAfVeRm1dH1yE2ZRfJpjF97I9sWe4bEjagHhmSpoyadqI0lXrWKu7Coj
JbtrbswgYJlMnZO64DScDdp1VCxSu3ZWva1O4atjjUrd0Tjo+ttCSvSxUZIkAZ+kB66MSArb3VaZ
ieJ+AjDLJgb7yd4bunuFqi6r5SllKiArW+2rijtHfSdZzh2HQGmBgOuTLlMrkdf6DPrGFWsXh3wj
lpj/wVkLhog6m+yucdpilVlXkdyV1x0mLKR9F66c3wDfj+cRTugIIs/JABns0clt4YJJU1DvZ9Qq
pCl3iDhS5+SczgbDKy/NTvqkSlCmGy1LzmEvCJPb5gN6vAvVkuAXmoOFUBuypN23p33jAEWRSD65
Js6nFN6CiYo0YoroxVp50bS+s/LV3T2CrLgKmYDqGidGavu0gEof9y5M2s+kO/TL3ZBfZFQC3gYZ
xZSxRCBB1wftUpdQlUYNGlfec0U11TbvB/bjMguv4h57knQtN24wq6XkQfEZt2owVRysViXrTCWR
Fvg7cynSuNzj1XGdu6gKfW89pESFMtJ9OGDUZyTjuFOo1R23WUxgdH+A/Ec1wApwP7W/jjfV691M
9pwvDZv91Cw7AVAGZ5pnmjeB1vnQFKYElXf35YoQUX7aDXY/6Vp/beEKOWcrJCDoGXciu+mAJztB
Y1dO8oENqpUH5bytQ8hjHrkrk+30hJoPmUh1cKH1tbPAlPEG7+n7Nm7wjA059KCdTU/lIV8LP/WF
6Svk/4Q2L+FwZnTRddAMbDBeyyU1vGmbdFhkwuIjcRCVmRylKcL7HGTtVYtjCOxj6rMU5N8JNpVi
dpYsxeWvXHLHGoay3DCZLdgZfpG6EsWuq53mO09Z++R62UmzlEUoNE5QilOmhQCSXlHXZHGwKLWx
yBZZHZKyyTVFES3kW9NfgJ3BzbNbtRG5eGEY7w/+haubhHRC8LtOgg9H/0ncXyeGBjw5rkOosEq8
hBN6RRXhLQYd3vz/ogj7H4u9ngRrQolFpu3Q7+qFyiR+urd0+pj9vV96xj39fkM/6pFlggaAV/Dv
b1rbe3R9r5V4w6s1DyjM0IFBu7XAWCEPw1tABjsSZ6n39GNrZJiqYqm27VgU+qDc4mmv+uiPeuGb
j/Q7PfX93/nex9/uvxnhn2Wrsm3YoEmO6wR5hNJNEWo45D0Wqd+DTnBGsiaTAwRSoXFNtUQf/SPd
cJ813NFwX/OYxK+BZYLe8SM98KaBg2GgqKAd+JJtyjj4nl8NAkUe6bJsOpDKLIU//6G33zxALTsJ
qroM7uvXb28jh1R12CE/0gVvWvmtC3R75PD1w3zn/VV64nAmKEwUigzEt6+oj896R/NARQF1/Psb
mkNDqobRq6a9eX8mATOAamJDkLtMMI3vbhggwGQCH9kNhjoy9jpVajMMRztcCRSNmaDSQ5aq2trT
rHtHw8BWddsSn/momUAXyBpcINUEdbTHCh4uB9pIzDfT4Axtk+l7b+NA1UjJHt8FlmmppmLI9APK
5cPFwBkppsoU0JkQANne3bao0AWPy/Sj/v7lnPFXTgZ8zbrOgVBWQUSJs8bhKJBHzATDskwHfTk5
yve3LbBWMU+PHQnaCAwsmDPZVojrKkKw/3pvZLmwODqplinE/HiJvrvpwCf7wePBH++NzshRNMsQ
EFRDVd6OBWvE98/dwdZxBzNlW3583jtaGFWOLsdOCN0ZaTZrHuFAQwWj82YkmCOQcKBgFc2mhwDF
vrtOANJngOo7dkIogG1VjVOAvq8PkVlrX08I4LYcFHHO1UHSgrb9Z47Kb4byqxvDvhOOPSyJLVLR
FJNjIoBLcWo87ARlxJ4B9lchRCo4v+9uVXhBHB93UtBHIPPEiVA1KNWGVHfQDc4ITiJmOrJBV/Hf
Ozwzcpb/tgZrf6v9K1ulPILLiVEGXaBwJ3/TDVwdIGUCHqNEkUj9XxgLP7CCvgQlJn4QP+zDEcG2
2n/4R5fuP/2F53v4tw083cHFRZuz7sHvCQPvx5Yfp5b4/18OJt0+TPDqh89hg/1jnv750/t9++SD
Zz2/1PNfzoJtuSnvifjt4wBPn/KxYm68edim0i1lc3W9Te62pff6pvh4TfrtQ/38r4OP/Gpl/N4z
Zpvkrjls+OnAdWzLQIu35U8fkAmkw8HnfjzSHtv8tR+k23iTPkiXG3HxTTf19uAxj0eFYx/zYbMp
xVMOmn7cgI9telxuk8NiSG6kJpjKoxvelpTWPLezDy09XyePbfqj34gazmBz0PrzwnNs6x9+kGS/
nypi2v29Mf84JqX/pP4mrg9fRBwqWPePfpFvRv3LeeXYptdZWfs/7Ue/dLut6pyXePt1PAVTj33U
ansfxdtUrA/7R/2E5x2rVfr2cU9Xk2MfN9tW1cEUfgmIHtvymA/NUvp2oXuJMBzd/qbdlG965TmO
9/22f2/TeAlKf7uVPO6Cf/oLbGai4ft4uyl/+S8AAAD//w==</cx:binary>
              </cx:geoCache>
            </cx:geography>
          </cx:layoutPr>
          <cx:valueColors>
            <cx:minColor>
              <a:schemeClr val="accent2"/>
            </cx:minColor>
            <cx:midColor>
              <a:schemeClr val="bg1"/>
            </cx:midColor>
            <cx:maxColor>
              <a:srgbClr val="228ACA"/>
            </cx:maxColor>
          </cx:valueColors>
          <cx:valueColorPositions count="3">
            <cx:midPosition>
              <cx:number val="0"/>
            </cx:midPosition>
          </cx:valueColorPositions>
        </cx:series>
      </cx:plotAreaRegion>
    </cx:plotArea>
    <cx:legend pos="b" align="ctr" overlay="0">
      <cx:txPr>
        <a:bodyPr spcFirstLastPara="1" vertOverflow="ellipsis" horzOverflow="overflow" wrap="square" lIns="0" tIns="0" rIns="0" bIns="0" anchor="ctr" anchorCtr="1"/>
        <a:lstStyle/>
        <a:p>
          <a:pPr algn="ctr" rtl="0">
            <a:defRPr/>
          </a:pPr>
          <a:endParaRPr lang="de-DE" sz="900" b="0" i="0" u="none" strike="noStrike" baseline="0">
            <a:solidFill>
              <a:sysClr val="windowText" lastClr="000000">
                <a:lumMod val="65000"/>
                <a:lumOff val="35000"/>
              </a:sysClr>
            </a:solidFill>
            <a:latin typeface="Calibri" panose="020F0502020204030204"/>
          </a:endParaRPr>
        </a:p>
      </cx:txPr>
    </cx:legend>
  </cx:chart>
  <cx:spPr>
    <a:noFill/>
    <a:ln>
      <a:noFill/>
    </a:ln>
  </cx:spPr>
  <cx:printSettings>
    <cx:headerFooter alignWithMargins="1" differentOddEven="0" differentFirst="0"/>
    <cx:pageMargins l="0.69999999999999996" r="0.69999999999999996" t="0.78740157499999996" b="0.78740157499999996" header="0.29999999999999999" footer="0.29999999999999999"/>
    <cx:pageSetup paperSize="1" firstPageNumber="1" orientation="default" blackAndWhite="0" draft="0" useFirstPageNumber="0" horizontalDpi="600" verticalDpi="600" copies="1"/>
  </cx:printSetting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plotArea>
      <cx:plotAreaRegion>
        <cx:plotSurface>
          <cx:spPr>
            <a:noFill/>
          </cx:spPr>
        </cx:plotSurface>
        <cx:series layoutId="regionMap" uniqueId="{6AFD74C1-6E2E-41B7-AC63-B799D95CDB31}">
          <cx:tx>
            <cx:txData>
              <cx:f>_xlchart.v5.14</cx:f>
              <cx:v>ROAS-Deviation </cx:v>
            </cx:txData>
          </cx:tx>
          <cx:spPr>
            <a:noFill/>
          </cx:spPr>
          <cx:dataLabels>
            <cx:txPr>
              <a:bodyPr spcFirstLastPara="1" vertOverflow="ellipsis" horzOverflow="overflow" wrap="square" lIns="0" tIns="0" rIns="0" bIns="0" anchor="ctr" anchorCtr="1"/>
              <a:lstStyle/>
              <a:p>
                <a:pPr algn="ctr" rtl="0">
                  <a:defRPr sz="1000" b="0">
                    <a:solidFill>
                      <a:schemeClr val="tx1">
                        <a:lumMod val="65000"/>
                        <a:lumOff val="35000"/>
                      </a:schemeClr>
                    </a:solidFill>
                    <a:latin typeface="+mj-lt"/>
                  </a:defRPr>
                </a:pPr>
                <a:endParaRPr lang="de-DE" sz="1000" b="0" i="0" u="none" strike="noStrike" baseline="0">
                  <a:solidFill>
                    <a:schemeClr val="tx1">
                      <a:lumMod val="65000"/>
                      <a:lumOff val="35000"/>
                    </a:schemeClr>
                  </a:solidFill>
                  <a:latin typeface="+mj-lt"/>
                </a:endParaRPr>
              </a:p>
            </cx:txPr>
            <cx:visibility seriesName="0" categoryName="0" value="1"/>
            <cx:separator>, </cx:separator>
          </cx:dataLabels>
          <cx:dataId val="0"/>
          <cx:layoutPr>
            <cx:regionLabelLayout val="showAll"/>
            <cx:geography viewedRegionType="countryRegion" cultureLanguage="de-DE" cultureRegion="DE" attribution="Unterstützt von Bing">
              <cx:geoCache provider="{E9337A44-BEBE-4D9F-B70C-5C5E7DAFC167}">
                <cx:binary>1HvZkt02tuWvOPR8KQPEXHF9Ixokz5xzSinphZHKTJHgBBIcwW/rt/6x3qnBZaVd7qqKckdIVshx
DocDYu1h7bU3//th+dtD9XTvflrqqun/9rD88iofhvZvP//cP+RP9X3/ujYPzvb20/D6wdY/20+f
zMPTz4/ufjZN9nOIMP35Ib93w9Py6n/+G+6WPdmTfbgfjG2uxifnr5/6sRr6Pzn2h4d+un+sTROb
fnDmYcC/vNo99f3Tf22fXH3f+Fc/PTWDGfytb59+efXdqa9++vnlDX/34z9VsL5hfIRrGXrNEcGS
CMoJEVLJVz9Vtsm+HlavEUGCSsIFQYoJRL799Pl9DZd/XlXz7bs/Ws7nxdw/PjpYPzzU5////brv
lg5fJ69+erBjMzzvWwZb+Mur+GkcAIrqvnl89ZPpbfTlcGSfVx/D+fC4P3+/77/7AjbgxSm/gebl
bv2/Dv0OGX3/+NQEd6Mbhqf645PL/vMoUfmaERUyEhIqAadnGL5HCSCiWDCMlOSheoHS1xX+n//9
6xL/dcT+6B4v0NN3PyJ67ql+av5ZyP5CM9rd1x/Hv8J4GHnNKJXgvCHDlFOlvjMejF6jkDAhuEI4
pJ8Pf4kuX138y7r+dYv5+kCvvncYcPLdj2gm99O9M/f/rJ18H5D+LACDaysIvUpxKUWIPkfY37g2
xq8plvQ58uKQfQPhCzL63j+5fyP4frvupfu+/wFxOXt6KKun5tlzgrfWtbauYU/+8zCBEwkBvoGQ
xEIKjMLvnSh8zQRWOBScMRTKZx/7rRP98TK/nfPP581/dJ8XUJ69/QGh1E+uMn8FdIAN0DREJJJM
ke8JDiavKYS/kIgwlETRb5B89bDPS/r23T8P05dH+V3k0z8kvXFAvb542F/gViEQTMVwyAkNBXBM
/L1bQepiIeWMEilpCND91qn031f27cC/ANFvL37hPlr/gO5zsvOT++nmfrGN/0uAElyEHDMEaAn0
OwaKeQi8kwILpVAxfMPjixudm6fHJ9ffP+T907+Rr15c/gKs8/0PCNa5dUP+03Vumqfg7qkf2vy+
+ivYBQP6IJSAuAfJSSr2AjbxmvEQi1BKJZCiL2Gz7tHlTwaKG1jip3vIs99w/ef9DJ709zd5CeGP
WDh8Bu+5LA0u75/r6eZ++Avqc6peK0wEIwzK7xC/JO/iNRB2LJmkMiQcSfQigV0/w/dlkYDf+q/D
97sbvIDu+vIH9L6b+3v3vCn/+TAJcBEJyYpiyFuCALX4Lp/x1wpqeCUwkYAlxi/h+rawfx2nv1/5
AqCb0w8J0F+UxfBrxEICKgkFbwGf+h3dAH2FMhVSAmz/hS/d/Lv569cLX0Jz/sNCE/yvBjLW8J93
IAaEEBPMoRBmjD/Xxd85EJTDwD04RMIwpEqwl3XW163+urx/x40+c5Rfr3+BWJwEN7c/ImggoD71
s8mCna36AXLCX4AcfY0lflYgQxaqUClgE78RMtRrAdUz44gBuvDfS43y5ndL/DfQ+4N7vEDw5kcU
n27z0UG34S8hiOi1QkSAn4VAEeHv96iBvyHQBJmUkmE45RsmX3j9bQ6SMizs3+GFv732BUa3PwJG
f9am+FKkfuHI3533rzZn8GscYgmxUEkogF9Ag0C5QFxBwgI5ir+A5ru2yT9ezx93Z767+LsH+P/S
j/nHIvuvQmp8P9wnn1tgv2nX/PnRb32eF5f+WSfty77tH395JUPQjiT/DX7Pt/lOjfi+FfbdRU/3
/fDLKxDanzk6/OEYuAdmcLsZCqtfXgnQFjn01xQXiGL0+UjzXCFCfw6/BkVRgKYIDToGy4DWTm/H
50PPXBNqNowYRUJgsINfO5CXtvKZbX7dkK+ff2rG+tKaZuhhNSIEftN+OfF5tQJ+F2EhQIYJCYKG
wbNJtQ/31+Dgz+f/F8mCvJx8qHSZ+sd14UnV5E2CJzwkIK7dzPl6N2Cc6kxGILc1UV/lPPF8fSy6
SelC1JMmNj9VjdrNdprjrg+vXPOxbYYwCpC7pgN71wb3aLVmI3InItYV58QvRZyRDXJ9tfGlDzSZ
/LsgfLuMVMV17YLNWqG3To1LlPHpUPO6ib3TY7EUm7zPgyhDpTgWlTu6rph1J6Z3zId6yKub0lUR
atZDZuCsdnjPhnTb1tWoXdDlO1TQqAnVbdYEmwGjZOTVkCw9PGBlq0APIsOH0rNA+0U9oAUPsam8
2RjkhaZ4M5NyjjoQFjddkVRoTSOJdrnrIjfng3ZpNcPjkD0geqcaOW+VEQlrmkCXVesSr6pbKgJ0
IdP2XVe5LubtVMdyRokdbKHbriF6QE+8n+FXUkT2w5gVejE97Ps4vF1SN28XkscircpoVcLrevU8
CtOaRuvcN3qYxjmuU1UkIW5GLVZ/qoZW11wNEVqWq5H5NTJ1IBKVx0E2kV3f1j4qQvzUrshGeblu
aB+E563BuqSZ0lL1ZTx7VetlaSISyOAQIjfrtQ2SIg8fyFzzbVXjJzl13W6Y0Rnxkm6l6OsoK8kD
N+yJinbS41h0eloHo/FavS2ol7py9UWGm0J3la/ijrrbfkaVzoKqicqckNjjadujINsIxVTERDHs
8uq2rntzHlYriseguLTOXuOyy5Oy10VfNhEvVLntzIG2bkNX3kbp3AWbZpFZRLCfE55mY2S5jCzl
fWQmVMW4Jx+EvWpFM8VsZkJ3FnMdNl7zujt0gF+d9/OmYmSKWKlMlLej011pItcGSAeM3baTK7Sn
4aYY6iBKwXRiak6+QMWmygevh3o5DXwcNO/SROZdVDtvI1nu6rwJ9VyW+Z4PH8uxl9tQonehynHU
Mb+tSVZchEPb6CJQ47aUmdsV+FNbbCG6XGI6Ys2q0UaBsUSjWe3CpRyOPJta7VNOt70obpa6kQma
pyu0svUoSBotZvHah8PHoZouR9x2OsBr+RapVo+uq3UtwyHqGT2UQ5clZep0217lpBBn4XakG85m
ezIpugn5Ss9ZsFq9rmBnU1re8CB8T9AQCVI0sWv7U912uTY0bTYObCxaU+QiMwqhVeZLuCQA/20b
vuF1QWMw52I3VsVG2nr4SBiYjGlr7aZg0PUc5NtsVDe2rswhZLPfNCm+GQYfnmhXX3hD/c7K86zA
aNMWttulppRxMPGrqfVMV1lxrUp7YsSpDQ+JT9Z2l/v5vjdTs01Lq3TagSFSPHfg7LTSJQpXzeb5
fdOQncVjAzaBadyV7cH7oNlSsnLdgHFPVSe2mVnbDedjqclSywTC2I6u3cGJ4o7wZtJ1CZhyiME6
swGctBaVrvJPHEe+Cz5KMxS7MOB0s6YwooJJphtR4UQE/C4I6iqWAoIgr+VlhgN+SgsOtB+ChpJ7
MxkX42Wd9lNh56R3RHeQjc6CytptM7dtjNOhSJwcL6kKyliN4XYee3/wM3sUwuOjoFFKi/Ucq0zG
qxBbMdT4Mm+nStuxHSMf5J1Op2qbZod+DbzuUb5ouaz2UK21jzELLlNetUfZXDay4Zd+7Qq9AgeN
6nnIdFfUvTZrmW/TmdxBz6bVK6oLLby9mIbiTTAPXdI109GwIhpql+9hIqLSM+vNzTKxKV6HisRt
UT8FDDJOwNV0yMmngJfmvG4+zd1ax74Yr4Hs2gsHVmjnNKYqbPc0nyBYBzcjp7pdgulQEF0HTZr4
kkKCwGl2h3x7gTpBL8t6emeGh75ozcZmuYmgeXveVX0R5xF24QMEPnXGs/DgQqaDgmwLhdu4LsCR
ebuEkR8V36hlSgYITJuVexEREazakuoincabVIUumoitTyRA+c436o0huLusKrzNMdrbBqKVTFcI
LWSNDWG3aVnfgauw/UKrU9Eub0w5VPsAtW8N6dLD4qIKze66FVdhUHVnJas+znxBSYeLLR9cEHOJ
fMJscaUY29Gx5rrG5Zs0rbLjOmcPWH5MOUQL/oGmVaWBkbjEDbqn7AhRaYQmWhyMhB+R14YQvIPo
bEODI5q1PuHuTUc6qvN5ufPQQIUgacrIy3Cz5lSdVd2h9eS6nbN+L/yg4m4u9uM6vhW9dVqM8syn
9myhY/+mDqdC92sza4iD8YDkhV0g89qySnz9drZm0nwIA3AeO2tL60GndmBRh8o3fUN3y0RikqfB
Jus7cLOiukQpMzGqhzahGEKaDY7jAITEQJdXu7JuN33w1DAj7lI6zJBJqTurUhJsUDltakeR7qYz
YtoEbBuCIZnPR9Iw7avh/cAzk+T9lW/bNpqluV+X6patPE+KpnxktnpLSX5dlmjWtYBg0gbDnrUq
PTbe8P1SQoKYC79tx5Zo4upFF2jI9bxyuUdk7aOsSBcdRlsalukW84vFtZAeUrZPbW51upREl4s6
q02wlShFp7BxU1yWQdQBlTwnonubh52JnQ2fH3csz+bKr4d6DOPQc/AE6xoIDpZvPBoZpGKX4FF1
23z2ja56W0WdtdmGp7KN2sq5qJHhh5moR2RRGfFgWSMhpyzJRXVvwoXuaU3B+puZ7uYlvEMof8wb
umlKFRO/tslQT1dzaR6XobvMsTjz2fyOotruJlFVW7ol5DHtZgb8qDrSeU6yNrP7Jc2SMfCQJ8Vi
9wUiWex7cLK1vhjCJT/6/rTkjGvcMcjHXf8APHoX0ibdTR3p41zYJLDArlRNvYaAdyxTqaKSmhJs
UJ1ls/dxJtpCT3mhIhLSc4vT/iAYeJ5TvIzdcmTUD8DB2BxlUuI9l5ZEzi6tHloeRKNZz0drxIWl
wXvTULTvDT4aTy8opJGoGz7YMHd6UmLUY0bhl0J7VeB8m5teRf3ihusaSu94Rr3R0Ck68nQFP10h
SuK7brZFhIp0iHz5gJrlKqTmkUrbRFkfoGicu1kbaXcycDSa647Fyn8UCnZxzj2LG5UOB5O/cVXs
QnqfNpnOuZmBqqRHQtuzOW8WPS/jHsuJRSwtE9aGb8IcJaSVd7004LbtA7U8nkrFtnld7FBKt07w
O7GuV20niRa9C3fE54c5hKRoU6Ei6rpAI5WfjyMr4h6eK0hj3tdM5y19W1LnTo2ra92hauvG4Szo
03Lb+PCtrM0WLKyIQ4mXnfeXhoVIG0aBIZgUx14ZXffhAzYNSRxCVjO5nkgxxGOV5UB5lxPjcx3h
MJujara7Yl6GaCVhrqkvgjM61Bs3pfVh3VorsUZlW2qEYbpkjLvJQtBYP1gezkmqgPDZ3rCNX3Aa
ebOQuB+FjEbnP3RpOZ462b1t/RhGlpCzuVyNdgxgDkvVXoCicr60wA76HCLpMgHFa4nvIgTkWRce
nbVd8S4M61aD7kJOg3lXjVO/LbM1POFJ7KxB3XneqybGXhXRErKPeamKw7K0R5yiq7wUQJRZaGNG
5CcckM0MamnUK4iUIQJuzT24SIUrotUgJcTwAsWS3LB5OS1ipTdrH0Z4zUYdKkM2Q3ExdB2ECF9G
iJ4TBTtYBYPfQnjSge3ekDE9OhNuxi6NrWnZThHUa9qHLMLFWCQLeRumwWVXKiAUFfa6dKqOgamQ
qAzOpyztk2w9s0s16G6YHmFHb0Pjei1MOUYLVWUS8nrWqK2kRos51rN93+Hq1vX0gxvCj2oNHqc8
eBBDU2li/IeWnuoAs53n0ykoq2f+7o5LxU4DMXIzGnWzVmMbZXVTxcEyvic8vKgbl24C3KBjdYHC
heh2WtS+QiXQrxG9fy6votDI88CAj1ZYXOC5LeJ1zQoIHjKP1sLdZRU7ilZhsEYgQU3a2O1Kxqtw
hU+ufIcrE8Z+md02NYWmFniPCaD2mmcgENkiPuTS5ldoaA6d0HPdiJ1K57upFJe0fapcEw0LaSOg
e9MZG4cDBMsIRlfGvewbG3WVgJCYK93icTPSwcZoPswDkOFmnXZZKs5oR6+tTUmS580H06B0kw1d
ukNAvEEreKtstehycLHsln3qoQwjs2ahvG0cexiH+bG3bD+GptJNXn1qfZ8lMrCZ9uYjKAo2mfJQ
RXkRAljZlvc423kZgPVN5062zSmjMjFEjJdmaKNqEbuUrkVMm/EsnRmHIv5pHCt3gu29SWuomnlu
TrLjWTzngkVQY1RlT+M268a4bfPmzXPHc5ORKpLhlMZEVFyTDPhyPmRbW7v5SAd/sv0q9y2hcY3W
LAH/yPVoUKYnb/WICyjijwtDcocc1JFDSW+KMTO7Sjqv00xsAgE7V2et7o0bNn3JM21b1kb1yIB0
pf6qZf6IM3QOPLvZQ56KVdmfhSq4q6C6nEhoDyWZ3ru83y+rzM/6DHh8Ptlta9ATkKUBwGzTqAJC
SyyDSnMKYktUsHEV+kjW7n5O62yTBj7XPki3fLZHg4fsIg/zZGHmzVyv8mwqgw8LqDmxSlMeFcbI
Lc7crZfoYmrKrUVGxMzPNIFS62pJ7bhfgCCd+4YuCXXzbTFAhcF6RG6yypKb2UwbOhZnede4qGDk
fhVW7cWlUz44AjW8UvMM5Zv8JMjQHytF4mJFnzxgrUdaHI2ts9jwGSQgO8WDTfXUoz7iwstNteb2
NKE3vEHFNc8dOVspuzSOtVdEETislsNE5o1SMzqIouDbcZyFllWw61jWHSlZIA2aUCNDm7hiQKPB
zg9gfboNWpmwrM80ay+nFF9AJX0NufMuZeG9n6BuBB/fGxacVc6C2kGK95aXdkOxB82jKZYNlv0A
fgsFf11VN2M6Fttioh9XvBZJP3p0L9adA7KovezOssDl0WcLLBZ8vdTZFZ55mDTyBDOcqy4JZkl9
7NbFb2bcNHFYiPOmXczWYgt5aB27w4zqQxlWZEfSxkGsqKqdLYNMl/18JAtESjL7pKam3oQWZAa3
ZcsirheR0IA9lkb5a0bOEZY7cUUaDCypBEEC8+vWrlW8Pusi0yDOVQ8EqnY1jtqpdQc2w+IEZH4x
LeRYZO3VYOtDZVsTTQvVjAFfmPKm37TzAVEbh0G/ybjLdbuCQCDEJisCqYv2bWtbse+LDMpcn/pk
pGMWISDYGq3kCCVarmubumhmRk9kRadmwCqax8kmNR9PSAZQJtWiTnI6vStRedFUHvwFPWQ1+uTk
BHs0NsUZhRo28XlDIiMzoVvogURBOyaLyfRq5LGd+dniPDtLg+K6V/NmboekU/1ln65CmyXbgWxT
CZ9dMm5q3Vb9UTkQJSQ4ItCGypxTPuEISbebG0jhqEVzIqf0OE9bXkMhnTUzSEsFr6JZhDe0ACbe
pxw4eF5uFtw/LGTJDxB+L8e2CjY+D5KsHpyWVN2qkaZbFTblnZsNEJbd2trukNYQ67Jl3ZfFfVml
A0QhIjQPmxBErfXDRPAKZfjUJdICf5tbFMPCkxlY01mZ5uRZa/gQyoVd9B3u9dB365UD0S/qKalj
HKxLtPBV7uZSQKZhJSCDeNQ3S3GSZX/H+srGTe36ZGhadAscdu4jlSIap44FBwUKmy7N6HXVpukd
73hkegG0CvZ40yv7rqSnzuTBZb8MWUTLZWcXf5p7THXZNO40uMvcZqCtlg5of+CfQjqXO5/laby0
NADx685nrYzcMq3JBFFb1TyW06Ow9o6Cin1EOThPltYG6jUZvqGr2kAGtNHE2hTSWCq25dpc1v26
q1e873uQBTyZrmjo+GmmECVTbt7aplq3SqRxgKp206G8jmpOWyihJD5voPbOxrmMOqHafQfEL+sV
23WwOcIyoJtt+yYo8RQrB9WwCsTGlcMd9JudXtOw3WIVLAlQoAFK3lmeqglK4AoIxWbwaQxSK0lS
mRI9sewMGInayTK/gzmDdi948dbzRstC0NPcTElVFOIiBTlS93aXpnN5MIjKiIMZxCCUXpbzJlsF
WEVX7ZswPQcdrN62lbofCnqOaqqS0V+GNhcR5248pYaDvFA3x7bzeuZojkpb0ihf6oiT4FkbF1G4
4nf5KosEYgVI2XP6rsbkAHVtk0Ah7bdEliCcVyg8sInuc9x0yeILgMrV+zEIIfJjf1mB+jCiNoja
QjSbnPbgG429WAqlIiwrkOQhWjVzUB/ydih1H/BKY18Dy2EAF8uWTFMWHqSZgd+55SZIr9eQ9oe6
aUExIDOOP1P5IUBxG+IlXnurzrmbzgtLb2veiaRUS4LK4V3O2mM3BDnk1vGtkeRJVhCP8tJ9gqCt
Rxg27GSFtV3XT7WADSnqIbY3XJmzBg33ad19nCg5BSFwC68UmFJgbpHL3vVhfhxF1umWoXeknvIk
g5+KSAXBf+oGeBr/pu3zs7YpN3XqAt0EeVwR4GAmHxaQfxocV8K2WzWpJDVMt3QpNzxbXcTG5bYh
FdNyzWadG3PRlTKHmFKmesUgzaNpvBRUTyDRRblfqpiY/hFUBQjbEoWx41W49b59LgP4s+JaREI1
NMGrKU/Q7Dh34iOTDTvjKny/EDYegAqA9IJIpHgGYnNZHFvK2x1astjFHlojJ5WZw5qnx6kRaVKT
aWf76yXLx2MD4uJk5jBWUNBmbPUQH4t9OxqStI5eVBnDGxtCG2Jt3tK2ekt6iLFVbo9dW9+mrd25
rqKRNEsblwHOoW0yjVGw+gyYaa5dhbso6D/4tXwAXrjjzUgO8LbbaZrOcBeKfZniMeEFg6IThIil
nvNbIKBzUPaxyotUh71LzEqrKFxAT1dFcdEO6IZhKKPHGkOkBBZWLGBTJQOExk9oSfdemFHzVORR
N9VIe9XtkBxKKG25hR3W1QDr5Kaa48nR5xwTRLSH2NHYvo1pOhfx6E/DRA88S91t0wVH1GZARXK+
NSEboobTWQ8gLEA6CLQYqlOAepYMoruEhFoHQ5Sa6ZbC4+cGAKLtBagYZ6mnTSIo47GZF2habbCx
7k0jQNcNhmIv3QAivl0OFMx7scpuvckemLBH5wdzFMW8DR/GRT4F6/A252mTZHJtNORXTbxYIGMG
NWiNodFCtjvTHezcZaDqVo3mMxpBxhlW0C8M+C70D0qeTJX08eCG29SWLVBDKMy7jD/YfipjPKMG
eLFqE6lCruVcsniAbkiySttHKwayrPgyg1YlNoOb+ftgRVuT2lCHJlDbYVzLRDWT0wNoyKyELkov
16caN9kJ8wIEq/K+y4r+WrUlUOxaXbLgfT/V61XOB6g8UBXsgXF1tJ5iO0PMdSQgV3wBJ+xnrZbW
HlrZs+3QFl5n65LI0JWbruNIN56SiBh38vPA4jq/QGaF7k6QQVXRs/dSVfB02bjJM2gyeiBYkcEl
1gQouC451/Y5k6yhmmNoG40RZBN8gdjSQGX3hPjst7Rp8oNZTjYcydY3BDodaM4uDQLjBMLnV1BY
xo4cDLPHILjyot4AhYP5Wxe5NYNuWjiNwLgqLba5rXXQl8W7iRrdKdmeLb67mnqJDwvz0w703SWZ
Xd1pGTbNcRiC6xl0/KgQ0NohTN35tB816IPXMEf1JPE4HNG0nAFEKMlVDnlpGbesPIcm5eOat28a
YH8R90bG6bJM0VTNsI0oXgh/6yhr4lJk/aZCNu4q6FmMq7tZ5EcL7Pvqty9gfm0zf2k7P9jWOwPl
2IuP/3N+Pw1P3ec3Mn8953Nz/u+ftk/2ecKk/9OTzm42ty9PeB4d+PU28MNfRwmem/Xfffjd7MA/
mA748vbuPzj4z44OUCme3zr59b3c340O/MGLDF/mB75e+XV+gL6GPh4TivDneW6YF/g2PwBTOiGH
l5JgfgAKD/gHfu3b/MDzGxSCUwF2gIT8/A7Z1/kBGC0g8L2C4R8ilJTwesW3B/0OSHij+evn384P
EIxheLL9bn5AhiFRSMB7qgzD+6jo+/mBDsLC2sliiEBr22fVenA5HzVQhLZQIDZAm28aMI2WsXjn
fKY2Tu4rjj9mUz8BQdMI0qxei2cm5sN5b2oe5U35fzk4k+5IcS0I/yLOATGJLUPO6fQ81IZTZftJ
SCAxSQJ+/YvsRS+6u8rOBOnq3ogvhNmqy4l3F/9WTJlheukmWRnWn1cyHuVYR6eBcu80LmsRtOpJ
srpqeuhjW7MGB740x5qYk1MQmVYRunMNPTpHZ8l2PuUYwizsyab9gWwe5ANhO8n5ViZSQJ2c+E8N
nRxuisMgpg6b37LCDAmFl2k+fQx3VTTQk+NQHfyaTXujfkQERVS4vvJ9fOkoDIs53exZZJDS1jB5
ndAo5z+ra+pHwyBSriFZK9WwcmPJwef2j+hZV3gx+yth8WRt2haSwqaP4pJYMpfd5D41gSM9ZWGT
rz1H30Xck+hgncaTvKXEmHL1gtelbiC6RVERYdIt0ybaCudBC0RjAh2va45t45dCjF7luuzbY3MH
W2dRFTrE0HnpIVJoYGbfH3JfJ6zaTF+pWG4nk3n5EtK6tIspkSiP4CK9yV7RQ5DiM/Si3koWXfsu
hFPeApOImqZI+9bHOQDhgnc4uEaIdIG6TVBP3TjxRzFnORc6OPoqfSAGf24M1iEPPLxy/IwjBswO
/uBkijlen4SW810BKhOHYWpLeTng6e6Y63WhVtAAhO76ZOtyPM7S9+o37rydx+kfiFK7hriXeAs3
dCb9DJPengd8ahGZ/RotGnIV4vcepnR6X48rhqlhQ3OQoaFbpy6XGf4T5H/01uLgMN0c1brk04rv
LJOJApyB3i1lOwAv6P6KuY4xW5kkb1voQqtMnwdTszxlY1x5gwQpE1y8Nvk2EaumwIfSPxgJhIPi
nLT8tIQhOkosZctsepr6H5japY7s3Z2J32lqeKVSf0UfCVPwftpPvU8LCcdbSrQ5ca26HKqHKxtr
DeagcS9JHO0wtz8l0eLnpCY46ae8TdIbfDiWJ4an1aT/rrMIDqxN8cEFfzNQrU5xKuGFRMckGFo4
GG0+Tl14Xb27IGO3dyi3+0lRyLrfkwyeA6fngutZ5RFBx66XEI1B+st5LQovcZ+zgpBrWVtN7QCE
QIm/z113X1MpTMIV5l6Nb477Gj6tb942J2B7vWMl6i47ggN5ECnsua1tKj0pVZk+OTamvpB6gsTQ
lelIo0OLN5X3oVc0w5TmnK5J1WR+uXXmTxeCoFi3gECMnv8xFy47l3wG9fCTWh8y/pxGDxii8mYS
l4TjoFTWz0cyxxVvm3cp/L8sk10ee8Gvk3cLwpGl2Cj73+z1WxUIOFZRpg60M0Mp1rXewbn6XAPx
6xt0Fekc5QwYyR5i6P9IUyS2fR58cZKLmKA4DbbI/GSnaYbuNFOyCBgGFd+oL5Oqpyiwu8SKpjJD
vGtkO2JPRnVlg7eN0jIZQnNO+nYfo8HLA4YmpiYcnqeSOelce4Fx/evX6/wpNzQD1VRHEwib6KVZ
aVs0mpU2Nu9GtJ+DdNhVk/eKJg12IjZCsfSkYmq6gohQBU9Sto/FVwhbc0cT+SddBlU0QgBnWN5h
6Yd5QEa/JOmwuyNcxSQwPak4GPEzYOvrIF1yyKmy6El7GMPmO1aPv5pBLhHDUM7xbCsTig8btuuj
qdrRLud6DpY846kobTZ8jFvc5gBJoO8nGAaU/61IBzsfCk7ZOy+8b5H/9U3/GUiYppswj8zS/ZrK
bS8H+7IMmEOX0NpSSOwA5U14j9OTv/S7tRMYuuAqYKOb3zpL+zxhi3ecaLj3G5ASvIUxTdb1K9ug
aLTpheLDXJemIyUT6ZcJISOYfj2BKNwHyw/VcNA1r/8NG6qMyvRQQkN7YF1IK2dhlXuTZwqM4M9k
HediXr+zKA4PZsOLs2bJFxr28KBnIHOpXyx8gNHX12Op7yDXYtBOUn/5F/Ca7/S6/nV+khTbZj1Y
L9nOtjgWBcGslmVh5YnJPq72SfvjXIV1WucpH76DeXj3239NskxFmFizk1BGLHGYmoPopDt9ZZlI
jrEOoFWZLW+IrzDMrs05AHy2t0lvcj2gI47xUkWs1X6RLqmysD+yjPzzglmeJp9ujwq68KMN+ZMO
gneK4/eytk69LPH2arq4PWnkZUoLV6ObRu8YZNt44E7cgiyeLvAlca6IJSuAfJ2GEZbuUoc3w92L
9MU+VJv35fP5Sbd8D7KpL8MNWk3HZVHHfHjY5HjBAAfxM86+aJ3w0m/6ESjSaHZjwI/+OPCi6cMd
LFRzJB3YgSiDXhynXblQjNmw1oc985UqFog3tyWCqtcETzii0ASwleWuH6Z3jRdLezJdNrE+UL+X
TxMcdNfFZz8LojPPJvBOvoBCtn14g212Pl8ZXnnSQdmCPlsv22+68nIR3gvX8mJnvoOAkMLmbMKT
HwuHip9e1ea8QjdJVsk4fm4hzRQa5/ZqcNTYlY3HLZ363Gu2rpCgWiH72hma5XJb0vVPa4Lrgjxu
YcT2MblsuNDEdIVj4jg35N+YbmU/1uSQUO+sh9XPQ9GGRTuyv7E/YWdQ5ReDY8+mrcbRc9Bqu/fW
qMsArLNAAeXnSH5biwJPSHxB8pAXfk1++d90aAs4qkcXRM/Us2+NG66JVhhc+KE28pmELyv/YVhE
W213WAK8WsGWJRn/1UPtoZfDeNknNwE0Z1hg21HeDDcRR+dGkB1mXHvYXPybjb0t2RqCFBU7Nbin
ORyvW4f2r0ElWcfjAhezb63OLRDUZcMyMKPCuelvZeclTzXpvgzFSVuPlQvhQ/hecKVt/ZVl07Vf
/7mMHRzXj9MQwTfgh25xLF+C/rxAPZ3qGP9E1dCJZx2zW93GD12rb00oxkJntuzibY9bbk4bZI8g
Gj+bpr+4zIAh1SAzMBVqHOFwVi9y9LJSLvCwpNy+SawOQDDWxxq6cLnE3ZhrS3m5yZ6/hZirhQZV
M0LZLOdmxX7k6XiaGoeN2vcQogSNi6aN672GjSaMQxUUfC43QBGYxrvKNqtfxB8+CBmxZVhJlwgm
p07mSpC0GmBfqoCASvWdvK2jKze7rrfOn0XurJaHWrKyHxa6R09iQAymUzm2/XQMAv7cES4qDxmE
i2seUwk4eNyA0gEIDnNvKyfwKl3T7vzAgb20txFyQJj2EMoaNDRTBmc5ng7Wupd+W29QdYq6DgrS
qy+0PQ2+QZzlg8HT7TndWTm+GMKmfCKA7MgLXeAFRly8QiXg+GNYqRj25y05OmLfyCx2XWsfoDP8
pa1+JEB/BIQrynY8kDlb9D5u1ENrPk0X2bxJ0BA1Y/3Pi5fPZemuECVrgwHHwyyDTPR8iz1x7DId
VNksz5aqsZzbDhhUSv/Zzu6B+MBrvrvyQm/LBUb9UEba72GxmCOLZQOe6YVJt143IsIy1l5FHFCP
0DPf6DV3oagHGPppVN0p0ra5r5J2Pk8rllXIZGE5C8CZNK8qQYUOY6iEnbxID12Ysy8+Xf7XJ2Q8
dSEuWRJ1ES7RWlAIKr6nxTl2fTnTRV1Z6oGvZvxhU4daOXCtyxwUmemXErVEF/MovngMD8qijz1A
B/6YlhYGQc/TY6rgEBPincMhgAncRv9CNFCTtnnwJoR3qgU3X6tNbd7XD8C1deFWvBh0StfAhlcV
BU8uNk9d4t/Ywm/zRD8yBpwogksDJ/0yUvKlxp00+IU0xd+kDJJZ2jdV1gJiTcVz0217k77OMJIs
kM4gTh8935XGcPTCMZSqISmHzj14Gz8QCoIcmn7eWX2ifngG2lx25jMJzEGm4bnbui/K9OO9yYVK
csKdWYfJxpckGq5U8NvU2qchEjvbR+d5Sx/jEEj7vFshGCadf7vvf+bVOcev5DBryaYvIDde+9A+
BE7u6lA3uRBo9Dh9qIeuzmuaPDZKn4xMd7r1d3NhaFA4i/XLJp6nKj6Bm8cBPBwnBbF9YMEH/Nh3
G6KyecA+/LmiIb8N/nh1Got8hZblmQP12Q2M6knVRQb7dZ2H62TpgcGf3kDULhnGFB/nR7TtE4zf
sQf2KRXV5hwaWH4IIbWRQZ1tvJbtfMG2r1b7JecZilZyqjGBrvSwBF2hp/hCUNzQ+O9tpCEUwtiH
zQ4Fvop6/D9jHpreQO3/VGrO++QlQY32VyDqJC5RbKvFqjIW/QmVENumK2sYHtolgDNLDdAEpkIJ
diOv/aBovLaoE39fC/swdOPRgcBvZroDAJY3nYRVGJ0JW97u/7AlflZorsKaFB31wRhFaEmi072M
JCZ59T31SDaXGwkIuxmvlEXPrKOHyVePEY8+0bnDZ5hhfwL4l3mi5EMymRcaqr1vcVZ57IAKj9Pc
lZTb3f0Mc3dmzOtKyfgNBCyIvvCko/DEWrurR/HMYNhvDSYs+bG5P8KZvG5+QOw6Zwo03Xk0fFt3
gfQAItgcGjxFJ9U+YfrE490cx0VHgsJ0ODWcORD88uQzYV3uwrnwWlkNGoyrRDFL4T0z5C9cXUQ+
+A/PlunwO+Y8D/n/FPjuUcFFmvLEDscZMms4tRDIu2JRSdmS7r/vEA0KkjSG577DAjeVi5YcIObT
QOYXFKhHHaBscLTH1nxC/z5Ekh7uJ3sdbntf3tMgz+DYgAWJe0138XMy9BcZmpLK7ChVcvFZc/Px
jpBKOQwhVmM0V1ooEO/YCBMUnswctLNvAnTsgnMj8qLLGo8o0XWBoMWBMA0GKB7RnA5P04Kt4WXT
UwCdV7WwJO4El4nBaqty6PW5k3KnHT84U8OwAbN+NvJhMsG/zg2FlPRKsdRkg2dBOU5dfcbG3sFD
Pw2dv1/D4QqIoOr9rniLMK5TJ1TRO/m9/fMTr8utkJVr42OGo4rjODGiK6KYHbSJj03r7ylB39DV
BUy9AwGQbNhYUC5QhGCuw2NzQXhusNtkj8UEWsHHOkROAc7Lmnt9CnMhxEiKOgvQgLTQhsf6oLZ/
EUFvIa4siKokQE1q8LjbumDrrtPN/t6sGGYPnY3Rz9R5YE0VtEkZwz6c4IZI+IRMLX8DEDZ2Eaex
dlX6BJoRvSM61TdDjxHenZujak2x5xoJEWl+YbR7JI0+kfnTYvvd97dRt7qD4KbxQ70Yfyuu6AZE
yvf3HR5hr9WRb664q/aAonfRvO+wTIpEi+fQ9SeOMv4lO1PV22cdx7/EB1/v08emSf7UoHVW25Qa
p0Mfg7zBopHxiaT9xXfJMRHuYYLq1AymimyNXhQNi8K+xRIwcjyuJH0cnL8nKSjJecs5nOzJ2Ldp
Ds9ymD+dRkmEvtORC2cj1hls+0fEYwLkaFKoKIi5YHdgi8kavTOqXZ0V2bPAAGtm7JMAZweeLpZr
5U910c3+fqDJLhpRttpvQ1TJsuxq4OogonQAcfLfB0uwFsEGnUyoL55dCrBTED/gfcXgJkV1XxD3
etvVya7Da/UZGk6IXVFPD6N8WWZ6vvM8Tdi932vBisGXjMMVgaIrua9yKECkA+Pk5OtdCEooy4nG
6ZaAeUlQTnp7uO9F2KO56bF7Alus4MbxLl2j9/cyeq9nDd7rRNntfggYxK6aaTjWI14omlmv2wuU
sfvXJNC2HDcFmItS+K/3Gt6kMzIIeF6thCglkSiD2OZ4oYB8Me8aY5HgmwzzcFy3uIxMVEGt3N23
y8TUYxvZAyozpfhX/BDZo2K3BgAICiJPXhMJUXHzKoQMjtr6O4edlBj1vorod1nkv1llZ3/iz2zY
IK0pBjhhaUqGjjBCd+skIJb7yUgbIAeq3ncBYF6XxgCy4YD5bAe6E38FSJYcr6tAWcNTCz0wgfNb
Y8arTtHrdzFaDnRY9QyiDe+xnskHnaMz5PpdU4/HZg72ESdF0nk5Q4t714D8EcMItE9JPLT7Hp5Z
fGIZ9gmqsWzVvgF88t/vy6KKsuyAhbvzgVfgAb7+dzrBx06a4MPx6JlYfx/QpvLS+HRvY4bBPNSj
umNa71ovf8naV4k7r52+3KuxXO2OJOrdRfymefS7ent2p3qiDX2FJyJUmXjLyWZe1qSZcr7Nd7Ts
ThaeJV12QzO8IJ1/uW+nulbAD9k/Z89SR31BWvF8P66bZCs0+6Mneh31Bl7NocLgSQXeVxeDlwOX
tE7YhfVySsgDGQA4m4b90Jn+UgCp7r92NTwRGf+5f/m6V2Xko8xTKOCZxhDhFaFFlRr3r1ma7U1z
f4vmv4RSTZJXmjlUK6CxYFAvEaEFwdvrnH+r0+6LYNqSv7WZDrUzla9qRDj6d5nGICvjKvKjsxnQ
mKGrmCayB7f9PtXIJmAsnfQOGOM1ztoHDFpNjcON6hMMxheyTP9Yym8OVMHkzBlxGIQ2sAEB+ZeU
4n+A2M8CeLU8KFmiHv9bUiwpAfHvPUdyax8YS3+cOQ6u/4Oi+Ige6YUNwbdmoL1+5k2cBqYvkZde
GzT64D0eHeChSILiDKtNfs4SUbrEkg9AyQ5miT000H1wokyHgcFfxPdZrTlOXpbDOnjtJvXVtDjO
2uDDJMkjCt81YihZOPbr1jysC/lt6ui13vyb+GflXGHqvA4bul8iKkdPzSB2xkOviXPSWi+ulKcf
kQJiSLBR6N/YjhTN14LRqs0OS8+qoMfkoJREaVR7M5sHDeoOpNihbfvvNgsUzMr2OWbjTaklOU9b
iOweOBeJck9GBBU7jT694fYwZ31pPXMD0yjq6Om/czzGsOehAHhR+hIZ9JmDv8/QEgYEOYm2BZGi
E7TH7B4bndpv3NGyDzaHkyFQFo+RXhVeBa/17+zYqUlh+Ur00Om1E18bNP4edEekERh19BBDQBAe
m1ConyPn4cdDcG7rfErYoZ7U+7261uFcuSX9QZTs7BzSafh402Z3elDf04DVofhwCv2mIpHFKW3A
uwPk3w3xPVNL4B9ztq/zYR2ObA5PlCWXCdNKl9w7dODwSt7HEaSPhuHYpNu+DpNHf3U72bXf/ox4
zGovRGggLjgnsTDvTdUSxH8SOaUw8L29x1PEfoafTdcI2kJP0Cwu1rp+tE067TzVPfdzMBVKaAJ4
LHtCcfRg1OjPCGDOOvHj2twCjerZNss7XDAw8Inbh7NM0MOym4GykC9EV+g13/0Yn3ZZlyLL7P/+
+0GrhwlttPuBALUhUz9U7dKeN4Og7eLDwnH1gsRq9CZGjOo6BdAJ/AuBuZ3DQZVQs+62mCB/0np7
f/FvLpbnehj3Oq3gHlRhKG4Q6C6dU6UW82cm6qsK5gPJpNl3i3ddccbMiPzuSbsAzNFvYPO8Mui6
pkwUDISNoBy5t9Xi1PX6pC62YYQu3q840hBXixaTzxGeI5FDGbYg/wZCEDNojzo5WXIXEjCp1YPe
JdOxRr/YLbQYfvBsyik8dhA/5+6OtQ7Hgft7tqi9Z8ynROjw3lAqJAxcv/2PEozISNOxfbtsmI+7
UcNLDLZqGDqEQmuqEDvAnM4X+YVP8g8PmgTbDl1bWm36uwtJ0W8ImI049C/cBHgeUa13qcD5TlL/
1dU2PsyN2bXz+uUJpH+I48fGQUg0aMTqRSxH2U3vfFjMzUBe6rr6jIB3AmjMniwda2jiGToYEe/N
4n8tGZJKWsoOyRKU+3AMjiNIpCZcj34yJ8WMSb8DwxolcznwrCmVWewlSsHiQm+22zgdEJNscjVT
TCYg7Y/4oiHkkCuyr+BPEA8oeF0fgmhGjC/bLmKlye0ebvQQmSrikYFwa7sDb/S0t1l9RBQKILa0
S7WBU7He1u1ngJPF4sX/W3u3nvpskWDm6utK4bt0giJUO58EpOEqGznPvVT9ArXB0G2gtcdR/6fv
9Udnm0/BHYpttkESQ7S1aU0CZhmeHNTetxR/scOy2sRUEjVD6Clmr8EsSP4s9msUwZGDdgQJN1cI
hDRFnODUUYglc3/KoVGSIvYIAovsfV2GT5ds6DrTIwKrS0695METCHkmXqahySCpM9oiYcODGDfM
iZgIwgzeLyLvE0xVpFXw8xdCfjfhPdGEZ4U/+z+dCJ+negaLY9hjD5OiRZpwB9BP5IqEoKZ66FIU
adqEtbRs/d4W92a1p2/Sh5fLItAwqP7osSHxTZPDsR8i4czwTSnmckGafw01smxXMsGYvimQstAs
zvX0OwWzLUCJ2ioh0LFGNs2Vvw5D7loEXQhXc9FTai6Adjvz2Gt/OiKx3Reetz7g4tcyIYyUU836
CmkrRGRkdxym7DFsp71qEWlFFamR6QA9bqG+lL4yt3rTlZBec0y37LVv49dsVMOOIyZTdBzMQG+G
B3pPg07D9EdJshahwMB6kb3Xg7ESr1I2uO5gRl/WCtlji8qkCGfN91CmgBkg94ogK4zzeDz2Gbop
fJXcjewWcJB969SfAMJtpZmXP2uzwRwDbWNpWFiLchYk9qEZx+AmFZKVDTJSIXtuvAhHnShDk/24
dN2QtaaPybLsdb89rWbkFcRRUGOtureniBS0NdRCRV+YawCqwo4rPR4/L1afe9/PtwHAr6txTKG5
FYUiyZ9tHgvOnhJIjIdVMshVITaCC6Cx3D+9SXq0c8ieLeiEClxVIO/2bVJkjTpMU/303x9CqAE5
zfhIsTWSQGNoxpBaQNd7DGYD+drfEJoO2U+2GUjK9/FLjSfX6MdsoBocQHyXXstlBpAnBagvgnjD
sUV+wia+9zTyuVJt+DH/6YFX5QliKeVok2eQYAPyFN5vsIzDJZ099KcQS7Lgj3XLmONGCszYZjsF
2/32g5TdYBj6JQe2bzxpsL10e+be/A/Y8H4x9W8ieLkO4bg3IRCx1YXHiIL49AzwzfDIOqQa/DS+
6lUe7kmA0mfJc0L0e9wgJzUjtEs6ZHuyyCJXLn84RVSUDRMMuwhN2IpK10j7PgY4ncd2/CckXjwy
zm0xCsgH/mifHHdTGY0BTvOFln2Sb0t0TmvTQXlnjy6sWYnsAAQDvNoIgdqKSfK3nqNd3/UnMnXX
ZoZ+juwObFVozOBuOP1JWXaFR77mW6QfWydXXBaw/muQ5SjMMoHne0lwLcYT8j8YtRYoKMJA14hf
2mlCinaLX8UEqpdDvYu+aSRe004/BFt/Cz10MUmKQRC4TB7J7I3FtKI+NMyIeV9kGuK9hrLcp9Hv
RuvXYMumfOAGXYCkgAqEK7RBHqx9SwCB7NYsnQsG2hYaifyNVa8fDMM3N1vo5/YeG7SQd2O/GxHK
ih3kRDyaCZlohH7Z+ghV8RE3CNzaXnx4FJavfw+l3x/PVr/UPlyj2f+kUY8Ev8223RqM+ymMdljP
yPaIJqc6myqXdtNucLWCWAUlItpD/utxNYDGlQEQV7jq8WIVL227nu9+geg/BEOHtEic62Ms/2bD
/AGvMq/FDSHYuoqSbYPAr0E7DB0MPOZBg7PJieJIQOqzzpu5G17iZCQ4QM4klRX+nVXzivjnCKs0
4wT9F646KWsoYwhmclpx6r64tXtACxvynBvBORvpAzouvyAJgNVsaFneIAikBNdH5eoIfM7yjQTl
Wq3MtAXuBflKZJvmLG7OMRF+tWVQ/9oHFUBjRg/sHTqZ7lvaHeDqjFdYGeAoAUjufDLtUUEefFJ/
JzVOL2q308J5AHFqCM7QrtHbEAyr2Z0f6OPfCZCEi5BfVj5cfG84M+Ej0teKucKlM3f0a+4RvcdM
LNR0GIWeygWHVgFL7m1h9NHAcIJJgrFJTNDuLUIk8wI7xX8X3Wb2/ZTACjVPLews/MD5g3vRp04A
8taEmJL1kSq6fpQXQ5Y33KcJDh5SYJgNaSEbiPhsJE/Rasdyi2dejdvwByukyzdIoKe15YiyBDhg
0ww8OdF93tBUY6yCBgdvkJZI9JcKJvJZUIFrHtRwmQZ6gLuEU8DUskhTNHl2ap9WUM55qxQr0hlK
cOzS+ti6J5RVXGhiRqSbWVLFI24fQDL1GknvaY7P4bj9pUH6o2Mx584XlYhGvk8H8pFmxjutEe6T
wGUr98TOaYCt5m/2fw1CT0fqf7EgQ9LDrW/Qc/1yNLA2Y/WG370Vxo7/a5InijjPLpQrwoIrlksr
9JuKWH+KSPziNrNWPqr9NNSvWwDRu9wW0EBhdglx4UUpMwY/l3sQCUFaIDWEeKydj/jsfYkARVgQ
V1egK44aXA3O3iOAuQj25L6N5Z2Z2X4TCb+y5ZwXs71fttP/iMQ/4vqOX7cuGIwnDssx26CXoXKG
qR5wjwnO3/AUb9EZ/K7GBQjd+xOVxs+p4vCf9XaEcyavuGBleVxi/cC7lp7lZhgKKE9PpuVRgWxg
ehJt84PJHbcMpM3fcYnQTScIKwQAhZRP/8y4l6JUlE7I98tXOYrXcTOfrVCnLIRcRTCIq/ZaZ1CN
sm0mlfZahBxi8jFLoQ8tktoT4hBIoiMhUGPa7EKk6jYDzbvjb4ZHu3RQu83GUz727/EaPiiWfqnf
5AZmUWMoij49D/f1QVAbo3UqBApqvil+VR5Y+zDFRQWBAj8TLMtjvE0euJPwj9XZT6Nwu0aIaIX9
a5dTX4sKZesZ/X9pwBE79CMEDt/KMRgPDJNKpHdCsc8kRrcSCYnzxM+jZT4ivAaCapX7LkHFUa36
qR9YS37TuH11Fo7FgKkCZCUbS88JZIV5OhUwv96W+ZYgRWyyD94YyJfbhW4EZHHMy2gwAGiAQoV4
VBGCOf3y3beYDqNJ7KY5Qn7K/kfoD0FOKMHlHJD8BzMnMB4QsscjAPBSJeN0ZPWGSLKMb019abrY
z92A6BiifyA+evWspd4ecAcGwtEnnt6lj6DeQVtHyB32VeTq/polUM0beg01nBPc/VTEejxOawik
Gp14FowwPfAC+9pcQ47Qbjt1+7Z5wn0FYAAj1O3Y5zcFi0kq3Dakka0GqFUDH8eoPuvHFFspuIZw
Q2cyfQcpJFi0GAUcxpc1+2pmaK64lAMDIRWHep3+KpAnGmrsRW9QhPwWlwiYEO1k6H2o/3N3Jtt1
I1mW/ZccJ2KZwdBOX9+yp0hqgkVKFAx93359bqgyM9wlL/dV0xqEltzDJb7GYHbt3nP2KdXPj4wV
7DvrvOBWqrNuXdK620k3f6jpP6/zenpneHy0NcPlpJjQpcXtsfHNs2kdY5+Lfyj2oxC3wrcefA9D
Wdo4JrPStD8xAwdjEnEshKMa1m6JDRDPSwPcCYdGVT9RHwyr0ege/cSXGzecbnCHC16lmM/dxOfY
BBGynB81H8M6QvCyS8oIleVQbPwOMRI+xqe6sLeTYI2m82KBP/8nXIxgSruM2j9L9p1gMu3NaAiF
YNDk9tGXxsIn3zN8k5l5nIrp1k9yd9V8chtH8ZK0G6MZC65Vr6WD/CmT+3oaypvSk/Va4oR2JusE
5uAb+oRbN8/FahycdDdEFN9pqN4T07nLtTffONVRtsUOpsMM12napX7x6fdy3EaD/2SC18GUQsEl
OtpOccxdcMiKzxCpGR7V6k3HcvkWzIoF72N7tGi46UGojVcKC5FNr1b1vPba6DmHgHSgIbq44tMv
To7mCNHZJp1H7uQ+hXFRMS1kSH5r00Hdean/PezGTw+9yyHqJzhgclMuY5gKTs+57d5FrF67yrhH
R5HtvNK+icvqMATRSmHyncO3tLduKje/S7DXpJXaVTpfhVHHnJSmwFwTMXXHOsjoak7WfvSnL6FE
WdOJ/s7v5Ksc0/I4MlYz88oBlLayi+baze3VdMTL5If4Wzba/sjNkCUVXWIVfk7j7eJ35y64NrRO
VkYSe5jv1pHD9KGQXNVCNR58OncxD5FRhicNKijM0af5Oa8NQhUSXvQVU7iNDH0YhboxSuuRRXfV
y9UQIdFd+LkwROZ5I+vwXJiPIaC3RiORKsJrl3xrGFxYqXUe0vkH86wvy0lMTY9mgc82pqrzbGwg
Yi/eDGQrpqMPcSVRfzmTxHMbbDhAaGEEj/EUBcwH8aqFiAJiVSPnaQ/4U+7Teh+N8TNKNhymLKTA
R2hCz834jAx5zpsuWqcZs+sFz1b7CfwXmnwJOtuxKA+DKe9jZaqV1xQukzrvtm+yFBbQ8NS52lg5
pYce2Euj29krNzVzQ2SS6auJqniMe7lr0aRtAu766WEaeT7qJLBuM3yCglWI10ujNl531lcK9E9z
iHZ+Pcrbmj3V7Ziqtsn4dVYDzCqld6DlELsN1svQLX+QFmjUyx9cX7utqqfHsWzWXKxe2uLeqynw
bfY1G/RDJf0X5MctNk/wZb1k6t1MXoJlWh9rBmtVss2MZjMEziExXuxMPIsGLSMy08e2YlAUf4PB
lkFZUAFXiVR3V32RWUDTRNM1Qdfhgp1n9+eSikjQ4YqWgfbo201uerzfBjqMep6SCJ1TatirII8N
8FYOjvbMw6ZKCa9siDkTahzXeYg7aBJ1M4cby+Ir6KxhhBOxDEm94XYsngtb4mtc+gN+Y63MttOr
sayjDfOLJyMvUqAiPChJkC7CGBT3SXA1SzpIbfQ9yZwzAt6XPOwZHBWT3g5me48ld8slxeMttoc8
WIA5x7EebhHBcWTM0CJGRVM4m216mU/8+GI1WMWDMrOjLXlxfArmNrBQD5XdUowv7yUTaNIS10q3
ZUq7RtHvRwnr8ARoGydw+FrLeFP4Am1tGvV7uvusjwb7/bay+lcn80+OIS66RXZse8nzqIobR7NM
g87YBoZxG8b1l9I0ps3Usk3Cbvpq9crhKDPeadf33HfYLSZ1TVFO4Npla/TDU+KzKjrnq92y2SUg
3rjBFW/awdeJ031d1+oIL+cbfDncWCrcKezD6yQb5NZSdPDm2DxKgcJ2cod2y7dpmjCKKjnfN42O
MNQatzXEqaZjfu+XE7NnlwoGEg5ysvzTMxHoTM4e4TAlbXJwSo4j5I72Joz8cyasY86UUnMdb/BX
NniLa3ZtLOqJdcAapVBZMadYFtbUv8uOerXU4k516r3psTkVLkXi8nOWL9EsE4FygudSaP2FZWmX
xdeYPvudNnfJGCaHcXLevGIEhTNenDBcipHwWwgIDYX/ez5WT6UFIJNnDxnmd3909Cquhq/JjLIm
/AiBWVaaVkk3fcNEM61G+557+EVYFVN+0AwFq7BU8m75S7lb7lJT3Sx78YQkP3AxTKhiRHqDn6QN
n9uxPtgyjHBuPvY9HjphfPqYOjbUkWh0G0ouVm8/yHQ9eg09uuqEtS/tZnylwQYpA0TAHBe240wX
xZ8tlsX9H3+I2vuTQeiPhqs/+q/+P3V6fftjQOH/AJEXv9aSHvR/N3n9Car7b7Lsz8ih9598WHvJ
wvEwZGHG8nz5v3hY+1+eYzvm4u4SwpL2khrwP/Yu/ozjSP57iUTKxhf2bzys+y+UDFDM1GLH4s/b
/y/2LpOf/mdzlzAdT1qkTTguP0ct8Ng/wGFnN8hK1dL1Bj2DaT819a53kFqBa8DiORMsSfO0YY1N
5XX2u3kfp561muEGACkURzYDNK5mw1mVOleAddHBkjFngiGxN/iYC37+oxtBgurq4Xsyh83tXFmI
EgeaAsasjn/48P/Kr0YSw69vCK4yJ4z9EzRvLf//H96QO2C/NMJF2Vq678ZsBWd/+QVA28bzu1dG
yD1GNDfBZ8ZB57dBfwnCYrhwJaFD5cY9so7oELX+JW7C/kkUlK5B1VxajfR5SsFklRKBKrJkjPmF
9i4qrD20g8K7VN+y8lBph8PcCYdrFrEvIDve6z6fydv43zX2F2/T/f1tKlx5SsDLlwAl3V9MeQUs
YauvC+465WDj3K6MejsW2fe66eN9FNGTT61kTTfeODNctvZ2NYEg8jl9u8Ctb9s+vag8G6/tqA+y
9KebyBL6kVbdJbbnW8Tu8tAtl3CmQzSDS4dDVo95dkzpxJ0pcSGgVfWx8wIDyb3QH6W9z7ERoRW5
7TPboFQO7LM/1ViQC/FZ9qF8a2MHa1nZ53Dkwo3t5PlNg+cHyXo/+AWSOQMuqKtGTAptf27QQJVD
neCey39KSJzzGMAJs9MQq3/vODuojXL38x9Huh/c9RBlk8zjnb0hsxizdWyQpXFMlPMCPAi7iNkG
6sjjeGPQtl8bbYqxfrKSi530//1LJJv9339RS5jVL+tRmQ7ODnI+lyhG9csX1VpN2ZQOg7JRLZQy
xRwiLVN+fNSn8N0Ookvp/Gexea0dN8VnFM9nYVgtQI9YHWAJvGeTAKZjFsVNNXXhzusn8SCCSl37
xrkaMf1yb1kDkWH4a1BAEdiJLtqCuylWXtRA/kzUvHM5Ajf/8NZ+M4YKxbq2TIIObYI3zF8etXIo
BwwpmAdSQYXNZKCsVqOT3QyRG+x1JW0qrNrdj5bL3d0LJm8TZhREUivnZDRIosoymNeWFVX+Fnv8
hrFWtnc88zWbdHAjBltdRrNJL74xkYbyd4/P755WhOmm9BxT8NU43uKs/eMu0YsiraqJ2Um5EM2q
0Tn2VpzCoSwUEAwINTRvVwSc0VKeyvBsjyH3XFwnf/8y2Kt/WxwE1NlgSi0h8QD/svs2Ixy7TsRc
M+oKF0TaeytrQvstBwbljLMv8EQzaj9+N4m8wotX0pcpKbw899G377XR+yeqPPoky+9GWwf/53dg
Q7qN7B1vhaiixiEWVRscPRVCCUwCGUm9//RW/mIxuJbjCLjlDqYjtbzVP+y7TQ4qyixlsu4MwKHt
mPTnlqFkGsnTz3/olof65+/moqgPddFMMA1YI//+ZZ7ZM6Z4GTBAw9r9PCswqGyNoT7nSONgBST/
sI/+1ULgiefck7x637d/WQhl1yoPnnfGPJSGIQqQVWbLZNPHY0LzU4oNSOHvWS39YxYY1t6xuJcm
/3BmyWUP+JPDmgLB9dHoLHGulvXrZj7OAki5qlDnloG9mykVqfQlo2bHXrHPC1gfJryZyFwkCLgt
NHbCv1+J8vdtitSBJcTIAxAvrN8eiCnKunEBq4PptM9atgwvoQ5dIxyuzBOCMwyCDydWyX7yjfBM
ZxNA1HCPhFhBLy8fx1yPV8dGLFqF/VkMBROqzO+S6z+8zt8/Kqj4Cte761D6OO6yDP+wzHLV0Fos
x3StEVhspKHcay3NmbnZska66oIK099YbWdddPZYF1Kf/v4V/Pwk/vxlsU740bZtQfz3ft3QXUMm
OeIQWKX1QVoh9GJdrrUlviRpUr05cW7ScQcvXXTN8+Roc+tMhnm07W5leJm8uADMd4kHTzvIfXFp
PfzFFiTLrQjGYuuzy65mm75y3DoPoqnhhrm+dTTtpt3Z9s4pwTm5Pf77YCrH7c8DPesnl4lW8WIm
1rwSXOZuzNpFMDviqP+5DY8OyLe//xjM378Il+LDE6akM7HEXv35iwBrExZtgIPUi0+6chlgCfBv
4C1dAaO2vfo0qY92l55AYDbECYgnADvqWcrpPKd1enIZytBXCPsdh0B4FUiikmh0j22binUUaf8f
DmIq5l+eMZesXU5hQbHrWr++3nkSFkq29L8LprYSEVw+M7zUira2F/uvA4IWSLLFDbbUH3//YZHo
8fvP5kcCv+K8hOPx58/KySBv40VHBBV1/l7FA+KRWRkhkpoue+Il8zAJYgf+/qfKv3jLksLD8aVk
oQr7l6+oDeRIakS4/FhDrelSd7G3C0u4gqMPT6dwanGp8wy30uRv006BzEULe0bNvvJq4KYqa2Dd
2dG8GRt4d9xHHptzj1/tH05j8/ezw5U80ha3CU5jy/7l7GjzJmzHks9Hg+H7gM8JDhKxpdk5z7Gi
PVrY8JbHrLmPjbZbD4oRfm30+66v6OoKetNrM8Ohk0bzR+lUyXXsiB3oksaA0BS0j2Ie59Wo03/4
fP/iWwXPaJn07Uli/G0rqiQSvjxAwqQyke7CCMA1CKJr04Lrrc1MH+Z08P6p5vqtYnAE1b5PzcV2
bfLbPy+lzo3nGKYfOGVIqutEvnVMWAASjve+BuDoue46cwtJE9Rbw9VKiCjITgGeVVwPhEnkXnrX
ivgRCugHzEuM2S1uwyx4VWhGVm2Ff51mXh1jO4Vb9zP34B+eQ4dF/+vj4JhS+Iqi0V7C8txfHoeY
r6dFjQWQ0KJuJEvivh6R4XiRsevmmPPe0wiDtd6nKjKvPTj7yQIUCN9yDJtNOFfmBsOCUFm+tRbH
mgNyB3OpH2573IKbagouGnj0Wsts3pGjeFe2KkaU5VUb2rn5jqnX/TxzjbV7HH6F9FEPhsde5umu
sYxPGyVqLtFeO6h25gK2tN8+5KbtPTQWHXGAK3gJAdbnxwLvWyLxvjYB/khCCtqtCRxwPSMQMbJt
lc/tubOhKjjo1fccHCt05je0S5uz7F577B/bvrDMbdT73gaBoFpXzNaYQsy0VqGXonnOa8uk7aM/
G1zMRYO6FSwsd67QrbYtdCxnoCpx4/yWgbfV+LDvfOM8lMYlr569oGke77nKldtiKPMtT327Hhr8
IR7GKzHO2VEtCRgeN/MNhLoQSC8qSMG4GzX4SQTJQWNL2TCzok08OK9AZI0tkz57FbtbfAv5MeXH
1kk4nq1Z3o2GVT7m6/Q6INe8d4PYXYcKqJZhNi9K9EBWJqeBRGLswNvtkHvdFbELw1wWxQpOA8B9
y8DTIstTX2TjOu7uGwclEMRl5Bt10O0DpkHIz0S3ZXSH8L6EKSn9jFsjYAHDH1/ibPoY9dhD4e0A
CebxwFfLLuu+10iq6zE1t2MCF2lC8ODpnHH+aKtdc5r9pDpjcLwZU8R6YT+uHFgoNNMKczvlxrdk
GC9BW4xkmaTT1Svkuq6mjyY3o40hhzU4aBdFYUxHVaNUSOdVmyXRpouNct0SMAquAUrdjD8ZB8xo
BvrYjNFt5wlAXAmVOTUhzRbKmlVTNx76teNcC2QtFYSHWetzFCU4tOtXElNGXGn+984hDGMsgbuo
rEz2rP9ug9axXHckF5Bvg27BW2lfffqp95ARSoMfDY/HGWYaHetkui/qXuL/5y9oF/p4axcrVDsf
urRX9hgMp5mIGnvKN5GZpBB8cS5g3MQCnFovFaiHVd0FgFTpxJusveNg2zSHNyMkaAR6drMDc462
V9nLZbU52KBiQgtxvwaxv0Em+S2M+ex9nmSsTmkPgd7Bvix81HN82oC2aIfin9paHX8NUkx/PY0G
mPYx/5ZN1cEPY1yGzBX3dtedSpOn3OResjPmBANy2qOdbuloV3kDkLJOEAa32XCIuvuhjs5Ns8Rj
TDLbdlu70eahatp9BXlwX7rJY5fNkLZ0pjbpMTNpUxlJCc52zBC+QuGeTA8R/ugAaS4Zj6Zaod4a
fPQRIFKBeTLkl8P3DEHuCjILwp2t5PIPlQQVc8JKG7EepF3grVynWOQqdnZis8d+CZBsgVxYuGjA
4dS9sa0dCaPZF48qFzYFiiEReeN/yDRTPSMbnrT1LWh9FJfOd3qFWHk98YTrwlintqdXSZY4UCwD
puTY5PqUbyYo6seEDWYPG0McvflNyHFxH+cfzgIYL6HV2L41bjLUCfGiDvCsJthSbD7pfNJnJH2A
IqRgjcpkG0xHQqGCS2xUO59WDuIkBTSX6e/ahLe6jSwkoJkImHfJ9rtPB6LMIAwDk4Fel0MlTk5d
lD6ZxRFZ/FumgmGV9y6odryKoAiQuxjIGzEF6MhKmTi6zRbYUrWJauQUrZV+CZJ2FetSvdaK3xgs
3Iw5OYlriEiL9lu77BQFj+cctsdkRLljjEOyoQqxt9FUvk8lYp+oHHDEt4xBmi7b6WH+qvUPhGuL
XTCa1lUDwIHEkOhuaow72NTeqhIAUSqfqZU7GrDnqgMSHOsOVka1jlMOENMX06XWJkIN/B1c7sdV
a8cd50L0AAvoEuSejwbCfm3jyb3l+2UfnMfNqGlLunbyKoZckh/xlraNc1+SWEXsBZItA98nwFi1
gqLEfKsXL7NJXpUpIcJY/QwNw0BZnj4Yjg72sabfMhvJo2jREnsi/ZpF+bTzaGdW+lY/UY1+Zq7X
3I8Ye9ugPjR2JHduX8EA7yDbF/XMckpxAoQZZq8ir+uVpAfEjQJXc1rAqHVmXHbhaGUMxyF4NFb6
0tv3yh8xj4lswwz3CP+7OdZAm/uuhCrv65FRHFMLpiCPI7yCtVsR+hGj7ttmXfhNKyKnjD7rkPx/
tY0c82QDGRmJe4dtlsE64IPCRpEUQ+/Lby0nQWHSpd8tv1T39PdoKhoOMLHovVyWRtUhGJY5+JdO
2G86JC9HmRGGne7SgcfaKTu84ag8Ahpbla0Vru0hfNWyjhmjKHAcGKlsK79mzmBffNd757piYzdP
6k01Dqe0bnBv2OKGbSp7aAZsHSavqy7zNYCcS5kZLxqxJJftY0lPnP8MmRbI7TbxrQP0hwMT0Hld
W8O6TQYD3tborMqImrforUNelhGux+IqUzvbOagfsFw6l6QLir2s6aHOhbtXIWicGlSkT702KqwZ
WeQqRL3xSztVBhYB/j17xbvEVmlKHB6aKAJtgx+q8/ccudyxLQDUpNWCnETdXLabOC+3CervLQTP
msm19LbWHJHagNYesk9zG2JOZZlP5t6qEHxbjvkN8fKMotHHgD257sGkVcyDbD6T4cMon0fpEqWk
LrnLGhWTiZS3eDeNH2nbe+usQSuSTr3aDkzoNmOdNvR+vQcK1OssA87VFvHr4pTwl1eZdnZ2b0DH
UupSRqZ648RLt3lPQFhc9ZvBZW5rOVxiKAUhmOPM63L+LJ2+bakGHNrgNLl9uOenAeDuR90Xjzm3
mZXwOjTxHfZR9qxwG56KMn3NlXz8GfFCvlIY7ihHmIMe6h5gjhl/RpZ5sFPjPWyeR2HDlVCHqQSQ
yixdbjL8fVkaemubXXtl2phcg02rgYOhW0QRRZt4q0O2eZGcHWGKNZFObHfj2g7d4EEKkniIKpiQ
Gh+qkRVMiJC+M6vkKY9Z/wg3e/BQw6JVR9dNTeLrpFh30pwOZm2hApfht1YhN1FxdoAyBaObUeXk
BRfqNBzpmdo6TXlV4fDW152kt5Qew7rqNn1BbVrb4Xrs+U6bdtiJyKHuhE5XzS+dNR0GtDorObY/
Omv+8GONnodq0x4U8TaAeZNkQQQl2xGbN8cY03813IFdsy5GCfi+dG/9CjeMPejHuhMHr0xxg4kA
gzMWXKPy1Qu3xCcTe3fSYScsFSkCk3D2w7yN3fQt81EaZrnKV0jWrmo095lwu6vbBG/28kikpiSx
Zc73eLxR2NukOCVme9d3WYhZ1XnISb56SLzi2VpICzl1h2mKuyFeNKA28L/aA1pTztRJq6qm0B7K
6MAma2yLRE0PZI/0uykCOjEVd5nX+McYZ8UGUElwAt2Be0PvY6k22aTaR4MgvSYyGmhrNmI6K/a3
KjbekgRnUyEPgHkEVeacXpzaCUDHs8vRhVzHIvvRcV8fU3T3XCALXCDQKFDqIPzmCl08Snx2RVvu
6juavhC7IyPcTrLdDfxvFDWmNWN+GizrY5TGrYphXMka2HJ3DFTl4SABCWuzzcum/RFWa0fEnw27
tWhu8sTmWkM9aHbWntQ+hATiksjhwK3kzvKQ91ZPdkwYiwMpN22iPTkUK7x85yGTX+mJLRXaOzAk
uClfVO/eTwm1T58fTZN2DvJgKnhlPEyRvirEvp4gumZySiylcr4pbdPf+3kPnCnB/Jg791Q60X1F
XdWJXJ5wtrxwKUlA0uwMrlJouYmkgYN96pU/n/tMIhUDRuP4yVLQF/tBN1/ruCJHqcOLniBfpxX+
NNin1E7xkqVOtlFNbDw1OeDIxmZVBZ6J6GQGiswrLYo5PPo8072pN0OHgMCzA15vULzAiUGaZj5o
U15yTCV5hJvZlCvydNYFRhxdqPuikeEm8bxkbRHGcsil3HR07Dij3xi2orTolnQFWz8P/cZ0ohKh
fRlsusol4s/6RBb5IcSIX0oESEJiNa4LAzSGn1+5+aCyq/xqwaDeZza6LRH129nyIOPkZFcEzzwZ
0HYd8RYBp7GAIySm+WrxyWZUYhppzzoJ4mcoyDeD0UZbEd01lP70v4uDzq1h70zrMHzhbjnV1dcO
hXlEKmDbwgLvahJGWqs6kU+InAedCVYyRNbR/CX1rRdMTteqdM1VjhyRjdSGlqdObl1JMsBcxF+W
RDHCBbiErZAJ7sS5bBpOy9sogr8Dd1nT3Izq/VwB760XqHhmLqqrVJwMiIakF0q6FcaXhkkMkLy5
Do9dL54CNN6FHHwsUxm4ThP4BcLEjVHMXybT71deFuO08B9Kle0nCW7B0+Ul43Z34szdWWaDVzlP
uKEbWHdzij4Hc7Po8ef7ZfpeNcabnFHhZq31GRuQxxRrh30uKKyXxNffXIPPlfP6ZnIrCt8Od9oY
cvVY1FFG4hOYgui1Mww6oH4E9+LRdM3mwBX8USVEpWUZyVoamFGn+GrcMBrXwO/LNcz8bZg14ghq
/GFq2veov3J0Oz3iVisIwmNZjF/NWNIGihFt6sKHZGYAl8qJkNBfieip0CLia+9VgBE9aRFPNfWR
OMyHKjO5xlHqlwdSaL0tt04+vGQ4uOE50A1DuXAhzrV4IV0poTVGD15CQyk03ceJmfLBiZg+TC5x
q1UTgeBmk8lQdGHTGPWLtajbM6wLu6UVQxAnGRl2OoPewEpeTYmxYdcU3JTsmb+fhB5ST6Y4yzaa
xEVSpvr7xDEBfySJC54eNIU28V6Amk5WxCIA+s4DtqJg6Zkb/R0cAW1reMdZNJ8DXLPw6FWP1LDp
t9B0oY/6HowUsz82sL8N2svMi6Ov8E0+g5pqyQrEbTdYLFP9Uo+4H6n4l/AmfvGBEG7s1P0skmpr
PMx0dfdlgOiwoqvReWiWAbUOKwd5INZlMGwDpoIx7bAD9CddON2+agtIPd0msaeCUkmmZwHPBtoB
y8jIUYISLxjAAyx+pLIeT9pxNiHIvxVOXHc7auvNipkCz3DRqzT4UtGCRwbISTMkmBl0eiX2DqgE
cs0NNdyhFfjduj7tdl7euidEyTs3G/yj6oZr0pF4Mah1XMYOtwgEk6ozHQJUmzsLg2douHJHLCZG
bMN8iRL0lUYJqKobDBIAv3s1st4KsgBBOmA4rB5lcp2RmmG4+sJI8dUYa38jrKjceHb44FWW90Ta
5yawGapl9cdks7ci6IrXQUwmRtPkGx+d+KEYkRF2NXjzxDhWSw8pb4erzpATG3gNUazCSKoRSMU9
5kHQJ5bx0ORiU7Gzn9IBgDxeDCBH9Xc/pNnXucFXhea6T03svqnzPW/QLAw5b6uLw/sqDr+koxeR
hLVsZiMHVeYmYtuM3Vcj6NiI5HFypv08GmwDwRcQCdeuSPdI2s/Msj6oaUK8MMmXMq/ObZby7UDl
M5R+8SSTSW1Xl+ErA2WuvzbxUbgAtjhWcBs5WK7TqjTXI5uU6xf5BkHlMfbKD3oGx7DN6aO42bhB
Z8IhahBCVcF729aVh9Df5gMBabCLbCYEaedR77EpTiZEzqCgTY7mgYteCecvnJHTpIQlztlWJdyE
7TI/TtVyd6hpkUJI2ElCgdF3Y/VxbJDvA0ioZG7MXcWdwxfuPpdsWHok9VdbwOWKYIY2WsMgo/uX
2kZ2EJMiJZaKtA8Aqs4haz+xITbOGM6EMrZuLh8x/eO1h0XB9LSr10JQ8BEb8mVw9Y/WsV7oj+xb
2/zqm6CRLN9pyYXm8emBdDAc9TlPsu9p2O89h8adC+lqPSzKZyypq8bUaLisT/bURW/Hl4Zax7wV
3FjTSfioLeGuZtWXbiju85x5LcvD9xG14jHCfpnbD2bEO9FNc8wDjOpgNqI8+DSgEZJqgDjdhhNd
Gzgdtdme8smj0AmpcgR9i1Rh8gH0hq6kdglJael2Ld9HZXXMSV1nO47dwyArvfdl9aSMKEdiaYXn
Ho5kXWJTSYIWWpHVneHfgRrBXrWGGEcLIjJunfEamS5NpDTLtjGA56HLAfa1eC3siQJmmFyfpcbC
bIfmWMCTWQ1NRhg1bR7DfxhxkFVT8WB4Lprv6K3Otb7AdN06bbU3xwxlYEVyAWjPU4ao109IiHki
GYmfN1v3roQQR6d/LuzimJHzicAnXwdEFx+RtG/qUR0jRSpRENav3CljyLb4Ydqqfq5qtYoGZM+J
bq9zYHwo4C5INSGMtcR2iCGuV3ETFCsoVzXpzPhqXOD6jT7QE6+4j7fPFbex0h6ak1uQku3D3HJz
PJ2VKeifVGAK+hff8sWpJigiDIsNAHCaPZ04Zi1oG9cP9qnAPGha6Bm8IL4yjknWheaZSsl1bcv2
RdX6u2njYHGUAVxrcVYBTASQNEQXBVFxlvrGyJrHggwuw0ffFM/Pyi6uvpny9cNWuZmLplrDv9W7
YZBEEFlYJRHRqiyY6dY5PjBRFAuFU37LIYoc8L7uXHjRazRThE6BZKqSjS2AImCfyi/dSKkn6Ovm
skc4Q/bEnAMMxYvR7KE3XZwlXqISMFpnTF18Qbs0n2/bfOlI+sa3lloBCGXDzKZApdylw7rsl4IJ
o/gq9VPO4qp/FdcgJdDZBv7BrYyuAKGNkPzGjmjm+GzUyW07wzzXAxsRl3IG/P7CA12crk33YCS0
euwKvXKQcvXOcKxYEbPRBBOsoFJYaU3iHBCfZ3pZw4oIomkvBL6Xfs6+GcQUrKq8vTcsxm+FCYcO
fxyS5sRCh3vLo0idROi2Yv16Q+vtQcVlW6shZir6mLL5e8E3AHUJX0rl0amNrAjeuj0e4bjti2F+
cguDdhBGNSsgojftWRVmiMMD4zNXOO4FbRvE+0K8m0E+0xOUAY9TfKaNSY1EhhLjhHhjTLj4OkW/
dSz7B5Jud2L4mcU1etup8Es6sPhQAg2ljaCcfZLSTXSHOd3HDlwCg4k7ApzmStui2BNR8wGWLITv
M5/AvrM/u1a1HskN3UrH+87Fit3aUtc6jY197I/fGVNnj1OI3Blj6LopY44AkksZpNjmF7Lqph6A
eptipE2AZtDN9cBjlw+Qufhv0vSE2eXRbt1vHCJ0Eno9nV0TV/ZQP/eeB43MBJvPSIVeWsZU6XNh
FoHYebFIBzE0poo6/t4Yxlc1Dc3aCABIOM0Zw163D3kbfJConqzWnnfaQw7DOVexNXP1LnMaf4VN
ukkgaXSF4FtIw457hoxdiMO6IDrY7q3sLBHKj+bobBGAvONd5FIZXkeHFTcsuvWIQCA1BTy/U3bT
SWRAJNFyoD843EXgfQJJb5/muN/hQvFP7Gp7I9I/wkE/pNUyQ8+5BnqBKZl4NJ81FFfoAdUOOPRz
VLWnitQy0N6ANE0gex4yqEDP39Ppxq0z2PNpx9GXyX4VimwbOuXL4h8nPOmTDNiEV11RF4QcfBrZ
4UaCblqPhMKX7bp3GVkQprcI9y2U2h1VZs6OxFHd9sBI/PxzbghJCFCJT3QjgjJemqFk5XXJXanq
cqe0sc9nlOiwxOnmKtp9bWFfiATZEV8E1ajP/Y2seOn5+NK3FQPEVofQ1/6LvfPabR3YtuwXEWAx
81U52ZItp+0Xwt6BObOqSH79HfRB4zb6Dxo4L4Jl7yBLZFWtteYcE30YEdsIcWW/M5W/JT7mT2E0
b2XUHMgPjV+8MT7ZpF8ex/CP3zb8HtELrZ07A/+FbySeI+l8SGJwtg3vAd3G08R16/J5ZRPS+6wy
YZdo+9EcP32f0CBPGM5Kh4Db1TYsXF75+FUxKBadCY3CIDtZDnscZ79J0KUepnffBM7bYLmPVjR7
JwYZx4i7AT8QQscc84ufxZe0K/ELLEdVrJi4NQcWjLK/5on+F9gsUrUh+k2kB/LxoF5WEfMQ9T50
3N8ewhidJC9JILk5eFyDfgkIkhc0aQJKJh/WByCGfoPJON+wtoTw2jRk3rKLNyHZKaNHqxNmU+i1
ZJsGbcZUQu/IfyfP1iWess2Ce+N1NFpCvYWxK9eZKAp4UG1Irp5vbnRsP5vTYF00+1mTsF+2ujK3
btm/R3urTz7hYOm9kw6c/3Kld1maTOs+Ku/tSM63Q7uLGF/aECOQOc9t3uzcL4l2KtkCagNbpOET
jP1t4RFfOQ2LjTGhvyjkuKdUJJi7LQHLZAzzUT5xfXpy54YYqCN6Vxxoultl9ZBSbHhanVe+03F1
wOHB4a9czOiCAnwd1X8KesaHnqYxDgfMwlbT7OaBIYsBniulJZ7VXHqDoa6+h0UF6ipJD4ieKRuw
9qjK+vI50m2csmPDDTmusLi1NEPUh6tZ85VvLAzC7A9mebF2G61XfVOe6QVxVOwCNmSK4xlW2pqx
3JGs73ND/CrJTSkvReMwjSVJkSZu8iLPyfzE5bgVranWdoCLOwl+T31xRMldr6qMUojwiyTOSCkA
yuQWeKrqmWbxoJFeFMA9Z0KqghLTatQ7/7RjWduiaPlb3sEiFVOS5brtErpWGTgPyllJTbuyYG4C
wSd1kr+mQQxQP7i4dVZN3TPA6addmxsnAqToXQDznorsFAiaWb6dX1kOMFS7/tqsl5x6n6uyRxrg
L6lV2Poz3EluHEIXMN6dfvjt0m2mSRDOjDiNj5iypAyCN2lE16CKJBooE7wj2azIIDlRWaHYtmPs
rYtGMi8KUTvU/nBJ2G5TAwY8deUZpiP8Va6VkBP+mvcUyEq2gRn9mxjouaKHpac/YmAV6SwKh3HE
wFhR2nZEmTDLfrCKWONPLyAezu1HPcu3KLPPQZf+y0K86hNWKAkkwwtbfWzrXKyNttroEToicIm7
jrp67ScRVVvqY+OGvK6gkjGN5Izik/YdPozkEa0tzzxx06UYxjNul7ogpjLrgQEXT3ZnXUd64ytT
v0VOPJJohC0Tph4HAXiI4CTDLW3QcB/0JOyN9W/PzU4IArjVff+Soe6h8TTtZTDcFQfPqmAXn4m3
3tL4+PVFciWs0NHZB/niJGoUWn4ze0nr6Gny2q+0g1ubRT8ojBCiQoKDy3AsDPxUzIj8qZuqERRS
kjsbgmQ+3KlcSJ3Bb1VRjLuxOo4q/APNf+OK/r3rI7EtUuejYRXZWgNrUtRG1zayNhlldCyeiqIL
cN8BTRSkbxXqwLk4Tov3qAcBEtT/Omp/CFUvZjkjHcyqV1MRvZ3ifjSF90KY4QcyuVOjrJB4ahbm
qqfBrvAmEU8xPk34iyzch4dc0qojK+CBbJ2Val8gXsgVM1608zlmBd5OeFNQ0Zwnmlwgf2M8VdMS
xhoAU4isCXAQrJo8kH8HzLngnsJnK6NrZhflUUiVI7MY9nPMHa6N8p5Z3V/AzeaGCcG28519Qgrn
uu9NwiJyLjdYN2xh5SHsvQ5EFhY4gsfZoqGGh6SO+xNmJa5UDzr2l5tb5RaA9VkU5GViXMbZNpH9
mg9PKqqBzfBZ7YwIhnQNo6KffkobuCp1NLHsOGvf7pxlFIdoYOruwnxu8+LTrbrD0FevfZlvqDps
luPojLGbbI6O9y9IOXt0NV2dZSa1ksIPj02p3nxmArSKSjhIlWY5pBwYkSyCRlJQbqv0pQaCapYT
MsjqKYLpthKi/fIIdGV0ikDNdYl7SW1CPWoytLUF9j35oxh1YLHkGFXC6ZXNPfPUtlkiKkoKgYgK
wBDPXeQfMnq9nDQ8jn0j48LAvCjKPHdi15AGPsbKUnBl8KagOKE5OBW3uX9qRiogz39wq/KGDg5V
D6koDunI1AD7RPr7MDHbLdb8w2wyK5k4cFURDKymp2KkbxU6Bf03n3i4wj5Wrf8pBfVZJ+Yv11+y
E38HIZ2qRoD76fPpgjxm3FB1xuSG088ujOk17ibyahgctiq8yAg+iF40r45RPuajf7bj+p71zPND
mg6rIcofXNolgMTSE9m5lAuNXexqpraZDb8U025m89JqRawTnsCNwf9HquzZUfE+d+ivuX37plKv
w9fKdmaCWmaD+G/Gzn8zdlbmfzN2/pux89+Mnf9m7Px/lbHT+sXVx6ezhspogsGahg2J1Z11Q/kJ
kKw14TTl+PSvI0fiE6To4eQ2ShEqGFyxGiw919TeZC49TpcUoYy0Mh1dgQWiA28DspALgDVzIR+q
cVgSytG7OOWq8sN9nUw1gvsKK59zgHzxYELPu8q5PQC8ehok5ECd2/nJ7LqdGGaCXTrznC5B0SDu
qN3a6FQ2o7+JUubqUGBt2l40FMjpRe0Y3rPoc5zy4VSSbt8dzTR+aYfw2Sb2jSCGkP4qY49Ozod2
jlELTC40pPLcWBCN0F9N2XQNHIIWon7a48lrj6FB32zI3feS5j9xrzWaO3ISDm24jB2QAJaB3JZN
ar8Kq0Wl4lfJv7zZOZ78oG0J/xFLwlmPHNWULv/pkMRG8lswpqA7AaZEcmU1tLdubK2DMNJd5aMm
JeAIXQpHqw3xjWBA6NE2JDsyL0OYHLrR73EmT3Eqk1sNyHVX4gg+yGnv887+DTrxHHQkWURz/ywY
+j5Lm7SdwIEP/PPUNjy94HCopKLaIOnCROxdx3zUOe7QpozMm+N7/QNkvL3uG3GTy8N/vm8Dz/Pl
dO7sAFuOo0D2hI28QBc9xHNd0Roek7vbhsk9HMhCLD0r3be+7x44QSVi5VswARtYizg0p3DnLk/9
EWC6oej+EfJlWMRZgTgIwvyhm8nA/XkYfJpFgRPT9mYQdGnkK7A6jr1x0l/HNB3RCtrNMxr0xtF4
JcYgPhtRML9hRfuqrSp6/HlWIN5TURk/6cFcD4stJo/0FfmS85jSK3kJdJOTjSa9/c8PUyeujpn7
YFVOyKG2c++DN9d3CWNkeRI3hnMv2/yRaIoN2fHWs21H4tlsFkgbWDFTJMUx6utxnZS9s6/QZyBW
dcdbdy87pqE6nVbJAKwXF1P1izb4i9ItBIsmCnfSYG7JtDVZWwLAvcLjRJd0Mb0jV8ugGE8AbwGu
nvtlpvnzkMNDO/M995jB1vpxZIJuWRKNefh5+vNQSufB9ElR4EJagpartVe64Skc8DKvfsxjbWsw
hvaj37Buuyfrl+e5+ZOMwu7JDcJwn2lsX9avyTKv80ArFT3/B8Gk8O+zluyGJE8/UpN0xmBQ6DT6
5DaRzrjl9+53nqsLAjGYF9pJ860rJ39scXa89qL7lsszqKXhZvRCyNqzpmr2k7eSucJZ1UGEnDzw
ntBrLz/5eWj73jkXhXxHnfvHRMX2MkmaNCLw7Le2SKvNwOjvVjS633u9+RrFc7FWgUnp1XX1zqEp
sDQt3uogRmOGiW5NvHELFmur5zm8VjQUrnQPnKtz9UUdXjHLkSwC5oxeBoE/uLvss5d09nn05B8w
SbSQXRoXgJ5e0imBfOl3NdEgoFMhXJ1BisNhQZ05JcnOZzj6/PPQ5/WpGht61GYxPI89odUWSP4y
Glw8XIbzC6Y/TsDpE5Ogsavwsv7n2zkZij6KMdcwnzpRWLd0ohkVjnO1ViiiN3PIPYU+i9yaJWZo
xogBccnvXoPah72Uu8MbES+IF4ApEXe3Rj0eX9qqzD/C6AQaKDuadVu8ZU3VHRXGmWdjToGLISad
S4OBij82x8LTuzZ0s2fDj/xdIu2REWFDQiNDUvYEpDRoQvU6T/p34VbhP/q0HYFEdIBKtgDhq/MS
vbfCPEROau7pa956f2lWOJvQ6UEAQ5dEScCdhr3avdM8KRwh735WNte6GXdkVIozqSaM+X6+/Hmw
cwcz+lRgesjycD9G76S3Wneq/OTVGgNs3mZ0rQFX7spBq20R4F7WGhKNU12TRP9xyPE9B+TTbv1+
KE9NPfw2TWY9eU8CI5gB27pM8qUMPbl4VIjL9Id2Z3X1dHK0m12scdiXvnPr2VFv+ejZe/69/uBI
Le8oA1cGQJjCCWPA5DzkE7S+n6+qWv+pIRofvJ7UNj9v02+8WehKWVufSzsTJzWMPQGYdnwr6CAy
Hf8iJcj/Y4ZwZKG5FHcPWSIRTKba44jNDj/rsOUH5SnGNbbqzMLZVZi/t0YaP8adcp9xe8Y3FPx/
R8QrjzoZwm0cJjsDAR+4VFZoM1QeChB/zwC43BvEhq/TUaF4rc1o/7M46GVVmDUfIqP3nUCR45o0
2HFndE++2xErNob9CVwA+lIIQlblImIKcZbXdZp+RGaSghxr9d7wgGMDqvnlFjXB571FRGoz9ee4
bPqzvXyVtCnRRyK/xZT7zKqbX76fDHvk9s4OHKyEywdFJA+YI8pBm+gV7fL558H2nXcQyTRhlm/h
I+J2jpNNxtL3nz+Ai2HeB8bvPrKZpLJrQxTb68Hvr05U9FcvNQJC6py/0H5ORgkhneBkxtZp+joQ
EQ0DQT13RjxCfvD7s4EFfxN02cjpgMaQbkz72wQyipZJ/HFjBPRVmiNib53x5uTN/KgmJjNmWH+6
8LU2YTGqbZs5/worLDawW71w7Y6oOyIQ5ZvR7zzseOgbuyaiw87QbkdqTU8v135sTGU+VMuDldOr
Im+PLx0NOg2Lnv2fp2FJPAlzTQ9RBowUUs4SRtpVcVLuYrrym2dMaXAWOWDtDZsE2aojzPiH2gES
KrlbCKFXgR0yfltMyWqy0vPPH1HSLy6ph0qFy6H23umdvteB1X/XQf1Sg3tlCPDg2TK5204rDrZP
AFfoA36yERptZ5euzs8qh2YCPUW3Cxt0zE3ybA1VcbCR0xzSLlxwDbDE/P6mE7C6NMr1wDBZ95f/
fKlHtcvFaOOJTNCfyVy8lf4kDnPSjxtRk3spImFsqxJNMURv8VYYASst62Zuc8SqzHwf9v4zg4kM
FxizQzBHxXtPCDqNfUbHqQuYT1nefYK28Ij67yGMumbPeu2sYyuXN5f0I0024VkN+lAolxiDGl6e
bf4ys04+3gZujEePPQf0H1TnwSJPYe7HdbuwyxO9ZCq5JEkmxIj64fgGfLY65AUGa2EVrwhCDG3c
MmNyVlU1zbRiJWo/Ql23doVNO+T2u0kp3ozepb87MMGefIlEpicxomSkrwVH4lpbfx3My9vEs80z
anjzXDDu6IVTPipjLIlw5GSSQ9G3RvR2nuGJfR3L9PLzYBkkuSXpuM9YYhjuRP1uUtmHKDp2ObRw
dG/p+3N+hHLX0Fg3mVUaibMtsD6tWZr+EkPZ72edEr2Zs4G47nW2W6bPxP41CtxvX4BC7hZ1ugWR
5GkKqr1t6gfOq+Pe9vQ2Q5v8AOeMj451zkadq6XIXrt8OBAkJ34VMRBQw/TR4THm9Ue0iDodoi0W
8OYBj4B5rMfGPQRz0z+2iqh1t5jyl0QzEigK4T5WEp2tYYzvFfHD35Vj/eeL5TtGTRM0jbFqYOwT
uxkN4AF1V/hSJOOzxH6GWB2t5DBrWHsWzjxfkZjUl5b1Gnr8Dm0e3RHJ76aPzm2ajyatxLlXaFg8
WPofo2MeFXZRYiVQordVoB+6zH+XMaMXqoDxgfPtuJ/TTkIGI/msFMtNPBTufRQjO6Q4OW5vPBPT
8eZgGyOl1b/bZLGhS2MWUYq2uWHT+9Vn9D5TFb8MnjVcmwEfHFfh/ecBt8qTzg3nDK8pQF8YI8j+
fw6PPyfIn+8hmfQRHPxtlWiecHPiRoSq/zsnGtDLSfgaOj3sbBLCtOemb8miLA4F7zKbCDjWQfj2
LrGATnhLAaBYLh5zc/i2BOjfcEEW/DxEE3P2KRwJ7bFh8U2dt8vId8JZ17o3AwLPNqytsxCEBHST
T1SVl3XrikRI5kvlcJiWJUsYlXxg/XMxMJwSc7hoqahDmKM9JnEiHkI0OhHcmM9s7g9Jx8eyZebS
H4q+mjYpAvTPVoijVwAtL/tsPlYy/a7c+sHK2IVNpcTVCgyG1wkhwdkwPeKBDffTCLF/rCxzW3hy
In8IRD/i3ZigQU6WjZGM1wzoATeb5j+W2HA99PE3IA/DY6B7cgMEJ8ES2dFxMMFjWnIaKIQw+Uwd
IRnzAkPKuf6USJxDaaCc7Wuzfhi6tn5w23ZnOu10+nkmcnkKzSJ/mNo7bjH/lkkrejJ84z4i3rbS
0GcGMDNIdDNx68ok3hJ2Qszl8vTne6Fiy9BqMSVPC2+raKB3y2zgS8qVr8aaqr3j+SgLlofa8+qT
5hUkSQDjergaScvhDjXGeZKDQPXkCrSswXgOGwawLeysDThJ+4hmiGu/icDMN3Kq3nl7mIfX02ea
JS53aVEdI6UZhnoMk7W3uMO82kUEO/gvmacvtWx4J3vLQk+hyC8ukAoB/oofUjPP9CoYkuTBh0BW
9jolBhR3hSkqxJom4R6CbJ7O8vp7Y1rcsbm0Nm6DQMiog/KSNs5pxHPHTDK4DLOXg96dYWOm/YiZ
ptLlde7PEc7JN7vF2l2o6bO3MXfFjTcdE3d0nsBpvKbYViEPzCFmZuk9vpdhiGhCuAweZ9fTD+Sy
P05Dil1dero45JH/F0VitSNewCI9q/9AiIRko1DZDhEb5aqC6+/2s0msT0Sip8Qq3gUFTlZhW8S9
uY+hjOe/TuEy/R7j9JF3ZWA83poHLLC3ynfiB5i14KUjUW1rdBm7xCv8c4vDhFZNOK/QPE2f9sC0
Ppxsec2ZSF19lT07WsqvmghWMeXNpysUG3kQOM+jU4AcKabpUkW0JqLAtfbxhIAlGRrCauCW7God
yuvPV9B51DUJ5xdsaPpUt7BCfS+DCbCse/1s6UvZkQaZQ6dNHXCFnvoXZzz76QX8fF9p090nCaBE
psYwqmvkTGbNXJprCNIHKp+qx6j3f35kaBVuTZApONt96+QgxPshoxjLCvPzlZ3aag+J4a1v4un8
vw+zav7vp33uUkRK6D3/+SMp6qgmbCGILr2Kn5f280q9ZjLWSYLY5ucHMuUwKMSUnXUbnSHIqk9h
s07lGKyePCdP97E3E3XSDdNFeh0jftw8KKCmp7mIxqdybjd1K5NrNKgmXc9fdTu0T7HFz0fb5a00
yvXPH3QT7XIFW3BcfCs/BUDo1nZyaxnUg43mIa18RHH/+7xEARh6xdXADP8lAh/vQtv1T0NIgvio
+gZlLgqsOZnJCqv+mMJ5SVLst4ptdJda+hg4zi90Mpj1HbQpIFn9deZgjSdUlMuZVTp081VrpemO
5sHR8Ox7Nj65cfwkrUS99Mb4mU4Fu0WESrDdxWxoD74bfjBuN/bJuB0a34HDncV7oEbBmqBKybh6
3QC+P5TFKF4mCyjlwAC5LR2UcWPhEd5aX6hvlqNYRlmWV/NRaN75wKk/dTXCjaLuOMQDWWym14nV
GA/fNUmgzxVhRmu8LUecI8F2XRoIqlHupPh4DHk2a06LYYAY2kzn6GLDFbuEY0e5XeaQ/3iGkOqA
4fYt8pGawA8hljbl4KqJpsy7+Nb0WMUbAQzfou+XtHI+NxjrSjMlDxNRpTlCYQDE22+dJri23gzt
poZc68/vgTsCFbX3uZV1J9ps/2yTgbZTDCQEDPEbbHLBmj9CZ5VoKP0h39jx2DL470ZKCm83OGOI
AQdcPQil9UA/jthW7hhiQYdux+kGKXqCt9xgoJ0VJ+IMalpgmLmSqr5JUZ6Tni5laZX9trHaQxXn
377sbyUuaSMLr7Hdvqc4hJ9MgkWGUD0ELrEJaiHMsoXhhzBqIqtIk0WSSCpUtOomHPvI0hWqLXPJ
3LMxKPXIgCzOUZseiuwlm91T5YNljREILsX62mwn/ULheIsh6y3dMwyHpr47tRHuOpFi5jFCcziM
nD7i8eJmqJiwoAbndGbHcg1aaV0xbOfOQd4nC/shT987kg7bOaAvYaJOa01326fmpYLQ+ty2PrlG
BkK6wDvTh75KcuZXtQj0KSjZznHJQHecnC1L93J12qsoGdQm8oYSqK8yt20t/rbu3nORko3khF7q
sjrObcVIG97V1jebW18iiTbi4SHqu991n34Z2BvXMtbVwU3cJdI1DhAsj+m677zvMUuXQOeu26pJ
d/jPMmuTpzsUwETbROXveA7PsoFJjWuRajSOsDUkyALKnKtxtoJDEPzz1PSXDZ6WgeX+bb5IBPsY
6ZLhhaL33k3eQ2ESS5ZHyKgwv7IbOTNmrTajJPZ4lcRFxNAzcArcJD48tPPlJ+jPCYWn3o5i5pAf
d+MaQVF0RLCyNVr5p5Vm8zRmPf/gNJ1Rfqw5JgWYAdqexMm5Py1XUGVkJ6Pt/KMsUG9Wyj133P6o
bWMX3IKeSrWqgwTvtgy8lWghaeZiQjOOKGRxKr8G2noac3OJGm5/qWrK1rYAOuIMkdyg0a03kdxB
hw4eYSfCtZceni4r3FmN+TscaGkMoMa3VGBQNXN1wHpf7uY438pOPCZ8kFujTLJ1AFQEtwU8Ben2
X3kLjhAZO5qX+b2z6n1PHK4mULtyiwM6wxCRUeNsQ1ndXe32xzKLH3PVQlRRxKH3jrEzfSKhZvqp
m6ZwWBfVXViRTdwy+Y7R+AFf7EwQ8F539REEONv/AMHeLFW3GjOMqZGAEhyi/jIJ3YJHYBhP8dEZ
knKfGqQ0tGqcgaUl/yLsUickU9VG9hiGA11tVWLax9xE3kHRtqVBZ+9iPcCTGLD1FvZLMs7GyQy8
nVV3KGgSS269kVAOy6TIT91dQ4SgUsbeG0sA4QNB7+kY3dpGRIvrx0X2xsSEavVxCl6MiFPxHdIG
jvWwx/kXvk1alqu4wusVkM/thfIzNCnP+vDseA4I9R4DcJ2jbEHyvIExTagJsQZNERPQFCfHQhfp
Vgi4E6PP8WPsQFIXNSka1YTC2w3dcxDpL0QzOepd56mxG/Kp4pBZ04ALwRpQRwWKxPQhuBadkW6L
sqdyxRYgkV8RYIlMym6zAxRlIh8yFkRUXggA8S1n1SFgGWPF4HRJyOmmKLkgfGoSbpIJ/8AUD6RD
uMR+FmDApdplQONjS76p0KYfaPDbOuQeGG39GOXa2QjfHXdWZVXwnVIcj0tLX9XMhorexumt8WJ6
xUCFrEwWgRKPNU4bF20lXjmJQsmL81OimvbC8O5jmNR5Im9xZwzNV8Aspq1Y65Y9kSRxXjBu0zXL
R4zET1M8/yrz7ClP8KHJOTA4E3wPjscApyFny2/kd6RRXpdTRRCPv0fGfbeD9OQYcblRLtEe03DC
aYqidKLzDCMkPIedfMlL/wPQOShR9dIQWElyr4uSqPAZEw3NUzDP1nY2mEapsvlXRMU2y4xomwtl
sdBtWmPCbdhhtKAldCgriAOzS7xDMy3DEcqcOvWvg/YV7snW3AU5ZAqReUAdLCFuLvLYlYNRZU71
JfCycee7Fi4GJ9uHtcAHy7JMcW+wK+H0jGOKgardWm1UnEX6Z7IJ3DBwdKjKCJ7Ja9jaEbaPejZ5
5t1KVt5NugRsh1CMSevC1I8vcze5E0I4DsxVSI3TIWolvdlZOyjqked39rbx4vciQUMbB6+pwal0
pHfGbRKNxyrmQ+E41o9MS+vE+OwKjpNZiDPYye2/xF8XxWOTjNFDduao663BiyP+hnrL9vfctx0V
bYpnoiTRKHARgcFqNWnIMAhAb54GbYsgmBitVLTHnGRA7kVBY5wgK2no99ptu/feql4K6dwTcs4u
3NIIyAwbz2h8TUoxL3j6s6xQMLvZhGJvGh4qp2weOI+6+BjD/mhgpzKwLaLVXYal37bOOHJA2AHc
ISOO/PV3Y87NUysw6A2ZgvkRE5WiKxqZRVVu8SyTnEdcxa32gu0g0Me71vgdpuI5H4ZH5fbiSCTE
ZwfrWOahffAT8endLbBoN38Mjy5/7dRQk7LziKcZufnGb90nI7dW40LQLxsQFenFauacIFyuqb5L
tzatM9Lv3MVRj70ykeYNNsuh+Rq8zriyGeO+dGEBJCRyRYKyoOk8kjPByE43kK7WBtkyK0X01gzE
I7e+c4IT3ZJS2f/mVvqj8o88GLptYQA4jjUABZjXjwUiTqxy6ywiP30KexzApNxuy5p8TjcnV8sv
NgJt88YJpMldOJIkRzNU6/AfKaNkheH975x+Wo9OtGCfGAcplxYtXsdwIy2JnabvL6kkvqPzpMIs
p/4pVoMzYaeysRUAAZPpu47Rsxuk3E1kftSDtZ8r865dlikvioIFBuRvU0zx+Pk5r9kBCWWdWNs5
/kyU2fbeQJgXeiOKZAhjKyKzd3VeOefGyb6EwfYJtmcmPXJ2zI/BAnOROdcoS95wRGc7d4HzmE6/
Sfr8wNJvAJFnKORgVjNcjF7TzilDcJJ1cKKJKTAG6rVTxN0unbwUC2lymkL21QFjxJri93czBxjq
OibMaWB9IRcURGvJqwn3HgMWrEMPAniht0HGLNKA6MK4/lkTFsjMcxIrTkcB7II0fA3JsA1eGg7H
iAKTL1W4SJkz9aaj4lCV9XgsavUZ9MO6g+YbM9JZU161vBA051HpHJH+lMQ5AMdDJv6rkb9AWi7G
SX5nf47oiCiL2A/4RJ3VrFwDcSfYtJl1mLi3Us3RUaXznXgwuPtp+JEFxr+hmkldSgPwM1Cvoyyy
Dk0W/Jq8nJKrfCZddFHRppi/8uLY2cVVhf0/mruvCasnZsQo2rXnrqmNS+uBniiaX8CyD8qdCVch
hIYWs1iXDScPc3xWzTzseiLgi7ScMD2me1jSYocFoMS+h+ozF+LNT7yvFKX/ElVF40O9yhk8aRPb
HZoEehsyTtzLjIg1bjosMF0B43iqvwobA6fG7q9hoDQJBO1XorDO1YQAeDJOQXU02oCYc7+28InU
75Mvnlo8Iwpt5Xkgnxr2nqDyYJAZTnO3slqXj5JAnYAqAbppNG+szxlyH3shouQg5zNKgodeVdfW
8LCyeM0rZ5hdZAxM3pDM04ezYBuMr5Cz9MLr+0InYD07qfqODRy8pr/pnNRmAWeFPBbK6wAmRP3G
XM7EltvYT34V/Ar68jvW/TUtB9r35RDta8NnhlGYn974x6SvnAnvPRPYX+0w+O7qZgN294dt9aJb
uWhl45dA6OGI25DhgcYSNpMx6+Co7BUlqlHapLNNdwAKK2C3t4i9dp0FoJH0YBOXE99dHMSrzAUk
KHJE1FQqzYBFZYrKbKNt7e5qDs2FD/XEidG5doqwyoIbcJ7wO0RViacww0kyYFxSMVE8avD/iTk4
TbK4y8bCytK75CqOZ0FXEQt0DCYOyDfgHe/inXm/dpJp0ypjkwOBQXVouJzxQ5S+Vo1p1amdnRIU
MTKv223sNlu85HcjwGGHvYzpe48hlt4sJzcTPoGw15y3oJbUKWlA9A69TOlNQHgxPpx7GUIdMSKs
rHo8Y13Z8On/SkP4M6PMvgzZ7qMYuqCPIY3BwitDwa1PVHKr8ChkzfxNhTusomjm73fFyaPRS+If
H8g6QKdv4L510y894DvJ01PSd59DS73iG723ZRn5DeEnWDUQ55o2eQyHCzf33pf1L0vi3GKKekuD
4iskI2YlCNj05LybO0TuzCq+y7E9xbm89I4k17pXD1AwOCNb7X02nK1j1GjHhXqPcaOspiz6l87j
IU9YmwKLiwWfMXRx0ueadx06D5HFgT0RDgvleJHKiXeO7pe1+bdPwKdqLrNxNztaRZZVcahHVD7m
z40OL4UdnWYFrNOV9Uvv+m9lj9hnJqGMqSS++2J49QAilLST0t+0xz2kSRbUJ6N+a0bKmtZ5NSR4
h6mmXWKZei9CAmRIJ9iDDmFkFA81ApgVcYsuL7x6TqZJb9gfTvDCt61zDDknxXy6GxMRw2Ea5jdR
dtXOZJ/Eu2eXTxPzOu78bdOqcjUtCwhkmIyjgrOyO5LNiQLOdg3Oeph2MNjMAmtd5b4aCc5PWmir
cCAyuGXFvkiwlnYF19A3OaVNLZ3JcvGEFVg7HxxjGFYcbbv1EC85NX5zG0OCp9pWfjWJ8U5XoN1F
9Wgyc7X/eP4Lin2AA5JPCeOF2C6rRbVEybVp3K0l3rnFRlU5hMk6/YF26hU90Z9FbxNDlNhVtgsa
z8jXka/iLecNC/EERsZu9N5mKV/QdwBM86sXX5SXIomucct+5JvfdvLPj3uS3Tua50mZPOaMgYGQ
fPwPe+exYzuSZdlfScSc2UajblTm4Grt6rqcEC6phVGT39az+rFafJVV1ZEBVBfQ0xiEAy/8uvsV
pNmxc/Zem+l1T+D0pZftCY7FI/kri6knYlc63E4Yjub+jPepVZg44wq/W4W7GG6tZEDpQp9jJufo
5JK7enRn4AGit9Bv3VF8mHZzHXA7TJxNYnrGGoFDYQA7JQlDY5HlEDYA/3y4Wk06YW4Rc2DpH1rE
aCZhzLyyRl6p15tftGHKhW/gIvLjatFmHBwd5jRcSsRc+UXPfkMFmmv3Yc4miEanWBscBxa6PoHy
jjAjdsuM2OtV2fsvUuBQCCoMM6Vjrf3Jy2+oGw9p3p07Ze60jNSL1Nu7Dr3zsn/NKnEj+yBeQT66
gLMgrGdc0Vm6mh7OuAiOCMflfF1aHVZHW6M21OEASjdj7QMdsqxthpQkx5m0vuTmS8JiXLsGVBiV
kkbUjpbaUmbKCfmJo1eXyAYp5gTtbkyp3qkhR7zMpbfUx7cZMWPY9KbtASUjxeN1CvIvjCo0R+MO
81mqU+Aw328AdJmwvijG0m9rst71tLlyqIPFQDor3NKTTzIVSytOHpvDH17dCkIIV71Gm5ZkdW4z
AW5prH3rknIoKphfAFgrdSAKraPRM3O2uPM8vB23qdB+pvw+gWC57U2HtIQ+op/acMortZjMsUs5
ug1NArtbKGskWS83bp0y/2RYUK6sLnwIkC8GgMlZhKJ1M4XkWpI/tK/hrMS181y1yVuJfm9koLnK
HHnWR4bNLSqb/hxh2e17QELwlbx1VYC+cZEpiSENtxF2bBBzECHH0qfiCa+1Z5lLkXMjFp1DNWPf
S2mRutpCaQjd6Cny8+TYFFa5IVuadPLeoZuobiLP7xZGkI3rZOKCTE372Ps4OkYAJLnSPpmAlvz6
HTHXu9xrwrOyMj4Sn/048vsVND0mNmO6JP1xPUzccxQM+8kLmCdpLjPDpH0WWRGcUFOBsKJ6gTSo
z7wfa5DmQjEqB4l+a6M8OFgFbxMx0KzibTTHqz9FdKTW4EzyRTHzepT3GlbIbjk40MoerG/FTH/h
sLsSleVtUBgtxSTKjVaSsmZPNDsnD2N5xzQJ4ITOQyvv3RSoI8jGhr2uMIuXJFlrEURL7Htr1nh4
OYhOUz+L4KCx1+PD2km92ylcSMvE8TFZi9PkyvscaAIJ4942RFPB03ZIVAyMbo4jWOTQGSBIUDQj
9mHps13zbNX9M4Ev9arNHLH0kd9yhKEXMEa0tpTrfSF6AgujqiOn0fyQFeOVxl9JT1SeQO++lvnI
eLval/rY3RaVduj1s+LeScn3XjaTgG0336516w0H0RprS2/Zb9rwKRAH32we+4Grv0rVfPVeQpk9
WSGYtKZ2KuTIAnZlQmwnHp9uoeNMWlN8PRVNL+DQjhvLnl4CU9JZsP1N11r3jh6g7SP9ostAgbqi
O0yaOGpudcm1zlp4gvlxPHLkEnSpo74mfJASe8TaTEBPeJvZ4sPvOFOzXB24BdCCmu1Zb4t7KWRx
yrpgx9k8W9ACuNFV/G4ZismY1sxYnDtBgTY/24ZG5yFBqrBuPNLBcEOtCgZyF/jHIeZm7aPKqW08
l9BD12PDjRZDpQPGgmVqjY+945Kpy8KLSm0ZQ4NZ1ZIir00DFmo7NldWa51tbe7BDgV9ZPtaPWpx
jvWaghh4dXYSLUogre241IJhXXkW090B5HngAD7JknQXp81m/q+qk0usXHlOMOmvpiRBe4xMBXO7
vEMc5i4LQsyISbCYP25AgK3z0BwoJbm3pcWgcqBpScuE9TQhp7dviIZ1NMhdquZw4icbzm5b9LQE
1mo/eVysCwnSk80mxn/nzEOE8Ji5rw0Rt/uqBvkFymchtQA6qANO3Ai9c5waIYNlPmlaohtirpul
sHMsn5ngnXNFfjeZhEML152oYPFzlyHNCCdQHLpb9OxFVhibjnwlf2ouY9Ew5BUlaLH6uYAtv/aj
WVqkHZrGOcphWAcVL1IIqz3EujYdVG2gL5Vb12mCO9fluKgiSqyYvf7dtIybIWg55HZ34KirfWi4
R22uegGjT5sOi/lCa/pbb4jS9VSbO6cx20vEpRUrOutdA8k7EOFeN/WfcUJeo1vdctBEw65angLR
0CSyoQl7dBpks0yK4MuubR8GHsgUk/t9VTTVB3IQmnMxA6zpaJqudWixUrtBfqt7xvMMlCbgydTZ
dQzTGZYN6chY/iy+bKdG33V18lS7gXihAiTT0PNvK1u2F47x/Sn3qMzTKnliqCvOiTu4B28GCJn9
g2GV7xmBj4eh+oJUYyENqG9gCDPtEGAvoyAMTmb7IlNdO5mhOgOMtrdxHTJVKEsWb5msRcIS7BFp
uXCm2iG5COlMDHd9fCk6hjdhTTxTjLJ3pZdM2XOjOOf3ommSfZ50q4aZDidbsEOoZqftMMpiLQjq
Yl1ZhgHBO/UAlAGK57FIq28j7/LV4PZkYnoFjkmIfmtXeNcI1kmtMvYgU6t2wsU5gapk7fVUdoTM
P5SRuY1Mx9uoIdp6tB3LsbBuUkgdD9xbgGPrl0pDyZzSMNUJdyQarPgeWPaloHVh6TqTwJ7zQau1
CCPzgfXVZ4ysAotJKKgBkLsfSaueys47G92HU4pLjdk5GFX2YoNu4zjWc341i445t5rejYDOghlt
QCqNS9l0A+2Q7iBhCB8T6yls7PhgBYW9VGBXlk0RrIhHhEpRxCkOUUAeI4yo8SgQ8m86t9TXUV2t
h5FlRIyBs9LD8M6K4wcw5Pa2shF6Dhgi0oaGphPgrVZV9Wz3dbji7aTuTMqjpmZta3ms49B86AO4
CCMtBpPAckLOfjRqOZtD3VpOp5rp0LaQzk1ReZc+oCGsdwQvR5057QGa0B8GbQN1IQBV1lTXoTGp
P4nV3vY33mTk+64oXvtUrHW9lxcszHIlfqEuLWq7DjxLPHgrlitQsLogbK3GWRJk6jbx2uIJSuVb
sNINwJkcgxDA0mQOyomdoX0MHZLhQ64oztkfdgB3qpkP1yFLZaiTpmPL8KwDOF82Tr+UhzkSUhEV
gGIFE0fDjB8VXnQTWRQOVqUHSzbv78R23nwV3yZ6kW9GhhFwVNVVp/OGyCFdwj3YB4IZGzUAxx5D
gnfx1hoVO32Z4cCAxK6ujj9DBUZsChAAoMvUSPLHldWMJq51wBaaTDaDWV3t9NtVvXlDX61FZhlN
KfsgAsBzL9xbhLMny4jUps6/SuFZm7qdpTQsJRll3oqoAgIOioJpSlrSB/Zv4755GwL9MbdsWpAc
fdPEOWnFOQgAmqqaeekQ0KqmHgIRyYyCtXFl1W9IVnCIo8Zf9X331QLzWcuMvOOIpmoYcnvJLnmc
SIGCkrf00/hEGZ3uVNF3oF+omIMx3TVtehPbrlhX5Sy1QlYC4rlNWFCMmneINOS5Oi43Io/3PXip
zKp93DH2tezbFfP9Nw4in0FLCTvVdrMRctxWtQJ9M8CbMJhbOI11GeoInMTwbM76xlp5n75dfJuz
2MIxoddW9EBEJTpaO7ApqH9+iql66KYcYzrtlTKFPw0Ph7Rn7wed/rAYWnda6OyOjtA2BRNH2zRv
iUwrhIq2lkmJ7pZvGdqqJSSnkptmzMp3dPKfSFY31QiKVPBiRaUTlpv3aCQ19zqY+mvWaV+6Mg+R
ZzXnbtjmZXDvOMOOR99onDpWuQ/SCjT1sEaney7hv3PVWGQJz0qfQNeuIGe85aQNG7fCpNJ3ZLmV
YoNF54QGBaMzAy407hmtMIjMHUoEo8l/sn5u+zRIBVzjx++Mr048VvDmOoYfG7sC7R3WnrnKe8ze
laZ/eQkCWuGizVcGOPJ0Ev2ePPTK+46ze3wJb4mR1rR3jkXPkNZNx3inypVBFwkU2MDhwKTGG4R9
BnzbIXZV1XSAZCEY85DDkScvfmrTamLJXgDI+Rk0JLxG1idLJO1XJxIvJqMXBA/mjZ3GbN5MyeMQ
lCm2lJD8iHHYgoQhJHqJfuYmNJKlKn8KBwO9HW30ipzzxmOkrFqkFJNTrb3GUgwAOWC7UPRpjofL
sSa5d0o4A7eAQjTbRF+Rj48iEccODfNEY34beljSJFCWAHk3orroi6HXMQQgRENUaMtecz8V+VQA
NPGZBQ3/h1IT7MuDDqejHKAPVe3c0jWdTZz11Kfhc2W798RDbKbRDfeyKW9yFCYdj1s6PlPSAGCB
XSjuwDh8Y98nHq+ekIdwRocG2LMYxIDRXO8JiHB98kNWcL3S/Y3vmbe6osggePcoPUIY3EjdTFhF
NlGPEM7DWm9r5Up0IcsviTRG6rwL6w5V6yFzhucxQs5XYL1YRIxWmJurCkQ22o9t6KhVEMRAB22o
FMipgVEmkP7mQVjrzN440hKlGx/nwJg8/mE57RgHr62GayBue2Mbmh64vQi4Vp1ysDfkmrt5jmeH
XO1zEILGP+vguo8acG2OQ4Zt3H9LcjwWDhphSRTSoQtWHP+9ddPwFO0OK4xv/KQiIAtAjU9ay5uo
kI4DGHr09GFaBUWVMwMq+IXuuGv65NZJKRs7FCdDPyJJDBjaouheBdhSTuOQ7px2V+pewmzAWNRl
Al4pacWak16AHEJ/RUOKhTBqmlWSkpgUEsVzLHxQ/yiFoh5XUGMYX35Jhwuw3tnQfW3XT/jPDCcT
K2fM+zvaWE1VHF00hHYsvxLmuG1AjjkhHgsSIur9aEAuZL5z8ALdWhpOaHEuKHhN+oMfp5e2RDFb
8txzfURM1BpvhqnuxraX65xYvNuJ2D+YGfswN6ZDOllibY5Q55J01ejiWvpBS7ke9ptxUO8qqLNd
hLzQVlznlNUfhk9OgZi1+nV+w8hWHaaoePcAGW8Bjmzd0PtunfxlAncax8bnKIxx54ywlHSug75L
XEYAxLjb410lO9BhtAgKZSXH2sr2/qUWqXsn++nYV1ZwtrB2rVOGlauqTNtjWVr38KHre3OG/IxO
xXY4dbTJe3s+MiMuoOg8FZYH60c3zY2r53ItdJEfq4KsNQ3jYJ6zkuA9yLaFZVrbgTKlzLTlFKBh
mcDBbcoQeUBB8bQdlI95w+2nVV931qqUmsd5uj5aMne2nVm1a43LfWFoc8VkHmakHbkO8gjIF9gE
ZsdlE6HJb0S5BarvLRAe55e+xgdYH3jfvKWmSb5PL2xJUYfE3uh2WWY9sOozgWfGYZmV2Oeolxeu
DfKFfAkgzMypijw6KIMjmEDwtTBhgLahfKt4kutO0MQlv14/6ho6Kzkl1qVEy+xHZbeaqBv5TC5h
UvtHO0qe4no4xFlCwykDCVvUOdEa0TV1GRwOcfYByWwzdN02GbP7CMm6G2o7L6UX0VpDceMq6Epe
uOxtbm0YUyao6X7cAFkDCzzQw85N+C728FOn5jmu4Gx3yAYrP4+2vp/e9QUIO8F9sNIj91sPylNv
hgZM6nRvGcV7AR586dKpxp3H8NtB/SAb/dPxZQ8yK6Ed0mwivXSQhndyPbQO+MYy+HGT/CGdmJJV
81DdoNSxBu/JC6MP3yIKx9BR13kDd0UuYvJ92gilC+sN8Q0Ay2I+TYjrzMRZGhNNx0DJWUVDX4OR
cEdgAbCpLrZYKMS5NljaKLZBulSCprRNqBMOzFMfjA+9GeESCt+9AM3ulGQwNcN1SGDS1qGAJyXN
XvmobhtbR4w/uvahTyZ0RvpwFoU6QkpEnYM+tWVk/N8Hu5l/CHYjotFxXNuYgwgJAZtDnf+vEES6
Mp32a1CeU01dPa7j0fSm9xGl9ULwNwuSji4itr0js6pqrU/2O2VCtxu5+e84hjw0pV68NBpKpUS6
DKVnmRXJN0cTvgy7CWYUraF9r5WCuzx6sCpN3IOltVmTq+JsCBMgFVEiMlM5MtKMtvGYmLd5QL82
LyAGQW95smKjYJKDNLtEwEgM/XCjmW2+LISudky06pvSWf97NmzUYIoKJOHYC3NM7nofRZzyRufs
441c//dvnvGH2DZHUPM6IL4NadrGPwdEG1zYqHE0tHOmsudgHYLYi9Y71C7DelA/4P4JqodZthrL
GslDaXibHCktBeZ4qBIyuwwGemjhgk2ihZzECPVbShXtqiohMCOAaCQicx+XhHPEA01To0aotmxJ
Z18pgEl3VqswTOvD1stM82gUKSHAvcNcNQu8qztqKzS97p1qB7VxAWT/P/LXdO8Pkd8ODRQhDCnn
IEvb/KerB83i5DIbghKWajhqClu/LfzwGDda+Gwx9qZfGDDXy5jJl1hmXqo0/O7rAXFQxHFdpJGi
dZVzTNIAI69RU4+sTfl4SUxa+DEqsLXRWmhT6R3+ipCe4IuhVD2ERM7sMMrXd6HNF1mDfzMLcpkT
0m1OVBbvRpV/1FX/ApR5BgPWcjVUvcK7yySnlfFj7+lo+hpy3LLGXnmibrfTWOjXRtPtzSxPXAdo
2BemweZqlLJ4SOPggVM7hz+aPCcjFAClWPoWkVMGB9hWKWcYYPwaRMWL3S8cRUiHPv9g28MyK+NU
7BH9zwk2mHjKpIZ55+W7rAFyNPqNuKGfPO2HzqIYKfJ+qTgnz9HMHdMHyIFTG9CjLin+Mld+wP31
bixkrh6ZCGc/HA8Z4Q87pZPdbBmDhxI4eCvM8Ed2nbsZXGhZdYrILpgJ77kkv/xXIGuamAnE5U6t
sJHp2O50/VIJarEKQlOYJrNfafcrZ1IZAFJHhwgCv20jgP/u7eCP9hrkQXEJLQY4wFw/RiLBxo09
M+hDoz3iN9BPv74Mua2fMk/cj6kTvvLkQJS3rKpG/+jXpb3q05IkjjlbXRWdfyyadyJ5LhIF1I7Q
r2jLGMd7B7ZKST4iVy0r5AhTvZElN+c6cKT4aNvMWprKORvEtF6YAqGHl/UNE3J31YfWATmdddTL
CUW2Xee3YSfR+LTmh1P0DoU9s5hxHujRVv8yxkHfNp0YVh10srup+oSYeuL6zAgtyKezlEG59hRi
AXCCoN4KFd5lnXiOiihZo3IV6F4QLVRz6cx8D7olpMyza6N7EwMDzNqorsmkZuhkWdOHhD5eJJV6
FSwhSTxc1OyFnkak0IlGiCItl4UMhXy0a5jzI5rr1RTCXLSMqd5DNMtv6w5odImjeFU5seCQ21ko
9zEM+mbPaCXoE/wAKtn8Wvz+1+fwv4Pv4vbfY2rrv/8L//4syrGiTmr+6Z9/v7x3zbf6l/ln/vMx
v/+Jv58fNtd/fsDvHs/v/MffXL0377/7x5w90Yx37Xc13n/Xbdr8+t08u/mR/9Nv/uX712+5juX3
3357/yKeahXVTRV9Nr/941v7r7/9Jq15cf/P3O/5D/zju5f3jB9cvH99I7/61/9TNc139vFdBX/8
6e/3uvnbb7r4q0UwK8uhR8Kujqnxt7/03/N3nL9aoN89z2W7ZbGU/EG2oSb822+m91fHxWCKb4Jp
gW66xKvWRfvrW/wUcZqG4HcZBo/Sf/uPd+F3n9F/fWZ/ydvsljDWpuZlCfmHsF3LJiDcQkHl2qYk
y/X3G74Tjgb4y46o5T8bRX82iv5sFP3ZKPqzUfRno+j/q1EEOcjbCQbsUEe1UyYJK/Co0OKOfs2Q
uxe/DMmv6SOHhuRAaC/WtyzflT3qQ/ugOlmR/9njwkF647YDouSpZoabIumGu3OPq7oglnc42lq+
cqS28Qp17nK3O0Za5S0TpfkbEygKqb8gwTrCVgF+Ldw6Dw/MfT8VPq594S9Tge02jX86G30Z1RLz
B484FAGAgsoWne3/sHGF3AtrugfQuRqyYfvrZZsd6YOC0J+2dYPVN1jf6Fr3iPHJOBTBiNUlHojV
S8al3mbPPmGDBMM63zZEqC0l4ouvGXdAx6aFSFIHGwVPSQfAc+hNfHxwhz6VzKZVpAOolhm5SXmQ
0iP2Z5hHEcIyNmjz0mHY0QAkhkbW6FuSt7TS7TMsH8xng+HujZAzjS5BNGdhRo9J83e2aHgpTGY2
VU4CaGqC/nDt/L6SiNR7c6DX49fPVgXhukX3uvYAmWi1/10WZgVsfGLqZOWPtJFBGmgPhIx1GwbE
1Rpx5ltI6Mm5qxoLM12fbiKl29sCR1ccN/2hqaFdNVi+Wkbz58odtkCkyTIdfYLOygdb5hzi4Heg
oaPRh1YHyTGhnYz7URWgEe1q/5I5CG3IKnnI6u6mKhKkkVlFjHmYgZhG4a2YG62xTrovmRf8hAGh
2ln6GU8lfQriPifzw8M3u06i7EXJMjympvk2ZNWZAfQxG6idxY1fkZJqlwjs1DgwHe9JZsBgg4Jm
qVnQZ7Lukem3t3YGOohTN/ubtL3voHbtEY+igS8ufT8+Bgas2w5TMj4W0GhDcjWT6qHGdTvGHTw1
RLeLuppinAWNegxKi9TI6q1Px/vI62GrNf1lsuFRO/iHYfEVkDqCnegQOWa0OBe0xX4yUbyafRG/
4IPAir0KKvM1KHg2wrl24zQcOUReU/2kMFQcciWmdeSbz24VPqpp3xfwwA05bMN4QI1Tz/FmpYfi
tC/KTeKXvI09rAX9UeDSaAtMZ1KNd2WbipPVuKdQ4DWIyAtbTpKUb+FkWHDIhiZN9bW19l3zajVz
INkFzVigM89th/K2RM8e7XSvedCCSCxggWeLQZd3NMwQj0H1WLRVUt91uWksJ7eSD8P0MEmg2844
1EsCNm4LF+mhTMuTJEkQHRU3XPHZBbFxJw2hwAV6xz4cxLoNxkPhI5wq6uGRoG5gxCK9Cv/Brltx
o/sWQRYQjWTKkbyN5U1byWeZebfDNDz0hr3TprReyTB59h3rnCRuv6JyR1yhYhhiJMWtpuGU5Ehw
3EB7Iv8oWcrOW9QioZlmfAe1Za/1TYKgUis7LniB2LhsXgQ+vdCO7+vA+4gi84urmkwukSwjEWPA
s8Ai+ET/gQaHwR6TLwIsrw8RjY3+V1BPl6RikV2QBHp1DPdJVP2P1KKb1AQDQQc/cCUhqjmJYfD7
Ge5jK9Z1b2OG+t7LwuMwtdY24A1eIuZc2xodM+Gh4EgLN0E9rxcrS9359kzrmXVCDRQNgkqMdlm0
ZPGNKNvPyFSWSNOAmace/Po+RcByaVR7cg26tZ6ktV6HA3G34iJN4vAgJO4nx3uMLbNZoUokpot7
AUAgeMkq0x6ULVClKe3YeK7aA8BO7Qa4UY3qRrOndAcOArdRf4ndApFB5sTwJAp8ItAkwqlbudLF
VaIFxjJjrrSog+8sT/U3BV1xCPUvEuaCRe7XaCTijOgWBoYScZJNrohRGuscShKdsvK1AiA3q6j8
dSkIDp8Ec5J6fMlktUkxga9KxfMwYz+7COG/2NPN0OxTNwuXzGHknWYzLdZ7TMMR0uaq2wyRVcFR
Km+ZIrzVbn/HVocljnzwMfZunTniCUmDwPaYFjg7SfKJ4q7emvqwNE38cGYPJcxQuB4EXaJExyRQ
cYMcek+qlU7g+DF2UZ6aJVOjJEyf6VAEDO7vAoOgmdRhEhA72W3Sx2ypBsGlRvpDagWtnXqp2Kzq
Krxj51IrFSTasizbQ1fpz7hAcHZGEgWWeI8Ik96KyN/RgTTOAzFlLvzPFkQKMSKPY+q1u7p7Q7lS
HVKRbxqjkSt/ZFXNSHWZE1pkmZ4LP5u29GBXcXzPCnkj2hQyeJ18sEunXOhZbn+RxPYe1b59Wwv8
nKbnLbKa0M3WcK5kdRbM6k1aNxkxVX0y3JGQgrJr3qnmZF7Eq0tHSmPLkI8/CrtKlPqP3njNMqrc
C7oA1MY6YX+qVtaOqMgPF6hTn9jTQ2Emz3Wvk7OpfMJdXOMQlC58C/a0vEsU0cjaLm9RcFQNlB/U
TW5aI5tOJDlMKnxJbaNf+hrSVI9g2KxxbjWydWn5qpVfGsPRH4AtGnq8swzyJcxIPIjWt06uQkmp
1irod54Vsb9BISHUeg3cgJGdhg+1k125vh9jhIBOvSOm4KWfre3tqD+3Xn6MBAlYrR2SPRL0t2wA
LCzREK3cMCIwIsq3Yhjuyq5kELYZg/YDu9UZf66xQIX2BGGdS9/qLkaWPYVmc/YiDTcis6rClgZZ
e6a5iqiulLSv9qTESYpqX9PlIkbWQCMJ2BB7WoJucNsHUPZS7QiO9BiZ4QtVBSAK7PUwmsZ0StYp
Zv5Nao03IzL7HhNY6TEuNeyuwYwBzU1n1ZnXZaZdQF8xaoE1yLbwh5ZRa33jYn1Cc74Kc3IpE/b9
VoVfvl2ZJE4mZCbUBEKVPsvI/FFFlX6j5AZy+yFPxuFcBASfmdecFHjEIsQAKMgfudZ+GU1GQB01
K2Pm9B0L1YAUAtyHP6su+tn8W1k4eAdUphn6QJshGDHv3KZxq9snT6xjzOkdOeO7Ufr3Ldec7zKe
sJGDctOamE4MFynGvCXGiHXM78Sxqi0VLaZnfY7xIazGVlcPOoNLx7APyqMbjvRMzWLPWnKRTnmy
9KxbJY2GQalsFnZMbF49tf4+sZM7VaQZ/BcihKaRjJJR8NS8sj/GJuxEdwBnHxTMtEhpROUfDSb4
1v4x4NNYxhZzaCc22oUh6J/anzb1xcYn+QFhn9y1sYub8SOetH7fl4y2BCqdVR35ySrrhcUSKB3S
ztBdx437lLOOLfs6frCt9lkiL6aYQ5UoKIX0zL5qNnIK+ByvkY6Twh5HAgUiY4NfpkGqaYwjIic/
yYnLidia4X/poLGcRYETt6uPVRwyMRBAEZPglmmHPI9ZDXuB7baOUBiPLcmryrMZSPPOpQEpZKOp
r+ZrHdkpHvosQe0s0mPhPQQ6Ia9yIGIr+9B8ufS7+gsH8njSxpoYhuyuQlhz7mv7qQ1AUwgflo6N
ISktqh7NTgl91oCyizIN20DwSI4VLL0CvROmXMcLBoLgGdSYEyGsfde9uBlEpNJ81ls3PuQMAt2O
LA93JKzNhzKyIF1xa1f6Gnf5D2LVdztqdaoaeUTCA0iWahn/zruRp8YF0Cjz8VFDjmrgrp7IHXZz
hrmRb9xbiFOTDs0PgU2vFsKGOBRn7vCinYm+CdLDbPRIXO52VhTKfVTWiriO26jbJTSfNyrwXszY
qpnUk+tk9JliEG+kOx4LJq4YX9FUzv4xPrsWg3/RdGAxxxYBJDMPFHkkURvWG6TOZasZWweLMq41
wJfjcEnHKL7kDkJ+n8wKODHirowfipSCDyrYHMWKmFhjQx4GxsQtckjGWPjJKIFJ5kjbZhfb+WHI
1DEI+5dRaNdsrNd9rcGAsLD/T11+Yiu7Skdr7wKFqyxrP8SQbUQQbdxwFh92xs8gkk81ymctV0RZ
9TuZEa/DFY4WRJGkEvmxQt8DCcKuCdTJUVihFSwd67UsRlR+I+Clum/FJRARNU1NhoYv7MciYNjX
0Zr3SdhE6As5xs/R1gNwifJrkGXfWkOqfI6OeIMm6S2STb6IUv1JWURl29MsCOire3PeHk0PUZJJ
ForKOsy6Icw2N50WtlQLm50vsK/pZejQC/mpky7HZitxO1CscpqKY+iASGlgXAi2+mjiAWar2HUk
r1Jpw872h2eZTCOjLLvAYGdsyZhiQUPbsh4T94qND2P8eIWDKdeJNzzavYH3hmtcc+bcd82mFumR
czf8QjgL95A8CQbVypOp6zkYaaSQtY/lTXTVvfKmZMdCvQZExRuS7szBAaU9ae2Begu8KcduZSEU
Y7Llr8PRRHUMl2bR9+HJmApSkDUjWnaujfqfn67HOX3EFjumTxol03pwJJ7F4lFG5g8T5YEbXuEa
hJGEtO3Q1eTayhDFgF+SiN3tla5Vd1IzmoVm3UFjQtJtNGLtBH0LdHKAYWfO9kVNfZhSVZvW/hhh
MazCEqUvGz5Ra5iygrHHS4hHauhfB2fKd6MVHhx1Mvv+0xfVtfPktOu6fKO54BTr+C12I4K+iRQN
Q3BupnGr56rZpQkKgqHRP4KQwokrL1xHToWrPnY2ukCWVzKJW1ZuEHNwHLvDQLYtbZNwFgcT6kdK
0CotBmK7EufqwBc5GECNfIeDcKe/NL4mlpLZJrZm6AxJakRrO5WXlsNV5r1iZSKbHlVeBGBon9n+
llJLrpQNzzk715mr3VoJ11cXdN2RiM104dVDczGA0qDfhVvIaTvSiAbjc/FLywHbmH2GJWZoAs2y
TesSp5SM7kENaq8PhbYlwbC3qY98MLB4h7uLBXLIwtq08QPORVmZdmTQLitsHMdfXzrMXtxmvgQb
VYw0d1jHsmQ8lEmBzdN0l6MRX+sirtZ2DiXYj5ivww7btoX+PCTGHqYDbGKYtougmilbu0RMPrJf
7HGGs+kMvOGGvgkFzY2QZWmTqL6hQLI/61GfC8eASTKOQDTFAzHqIDjWrS4Q/mpAQig8SwNGTRzu
dCsEpRN70LvUKzNglIMYVthQSy96MAm9tJvmBRbwfMKvjqFInGNUh9qyi4d4M6vcDAIAzaLFDYbA
MXeGJ79INE5aoweC4ymO+pfo39g7k93IlTRLv0vvmSCNpJHc+kCf5ZJr1oZQSArOM43T0/fHyqqs
m7cb2SigFtXAXWQubiAiFO6k2T+c851M4fFr2szXhI9GMdl4A2miJcYltwCrZQyflibemqm6kYgp
1m3xq2nFQznpwyYvvP08a2QeJygN28bDYzp+u4G0t9WIYLg0F9gC6mRjeE0n+ViNfbetOgcsg7K3
aTF8V5PVPRjdr4DwIJk2rKtNoqCZTPmtZRebyZQviwvX4Z8tQgJQ4ZK7GyfDb2hWzfNopt8yvfPI
A4q9yNt7JdKulhI7lWZ3Mjv3p4j0G6MkXlPbeyUi3US1aBDd3RHDDLv2BIKE07jCZ+FFTY82bEZp
M5YPtKbVZQlLDBF9v8UlYINDzusWarra9FUx+yb47bU078iV9Rv9QaJ5F3pkHmUoPsc+q494r3R9
QOGGVWBVCdAGCdSoguGgIYdp16Y/hs3IkYrVuDqJp8A1eFz7kvQy8prhklR4i9F8r2qdFEJD47mJ
8t5nAJhuDFe8hwO4LSOeCRKMrnVY2uQjN+d8Ym4RC0FlJprUj2YkuRUDAzgFKMyCsDziTlnVuPO0
VDcfUPkGmwrDyGYwbvhetUMoO0KC+3x+sLT3Onfuq4Ao+rgwmxuMrk+buhlAiHZyk/FHpgVDlWS+
I8gKP6Ci7jZjDYR7gNs+JFBKNYN8TyEqB3KEZomyCphQ2a5VRSqTN6Q280wh8RtZFQJNWA9VFhPy
q4z7BHjzqoi0AoCF+WlWFpdGj9g7mIfHTm8eS1hDa5bs3m6unzOaRa4vF4sP8QYj2PA8zAkuZaPq
hCQH01is67R4aZ0JDY+z6eqeaOIhD1eRi5tVzy4DvfxqYvDDEyZPpRjLo92A3SVukET3pL+6c34i
9/BOlpRtnaMOY84JTPVOp2EwBVw0X1r8BkfnfpoUFA9w+jap706ZVmuvGJqT4lUuPDgD0YjOtlYi
v6YaUpRiPNE6LxfKjCJH0363+czR0h2plwdCnj1o5cYqoGbhcWDglUfNpV6AqG3aYmtsbGftZM6d
5aWkeBa5S8lM7lq3FPY9c4ve8xYuWl6dJGIYfnc07xG0JQROgIGc7RMEljYYdEB8Ar9/vkSSggWi
92aYBIX3QRJcIE0k4Y5XbNwyOFYmoppARUCvpvmQWZN9tKdPvLpoxWboXLVLynhtjKuY6EdRBUyi
F3HJ6NXdJjGZJyTEu0WL58VQwE/QjcLVHj/RIpGg2sDQtIc+X/czaJ0OUfoKe9pjZQxnhBvPE7e5
D7DGhNZEydCHhp8pch7cuHn5yyT1l0nqL5PU8S+T1P9kk9T/+k8p0L+rbP5JVWOjmfm7QGrRDjm6
IXU0+55ng22whasvv/4HEa1ykjmZpQXUjAofdP+7qlV3pEp88IAFxS6jntyBayaBc4DpZ8AZ57Bz
mS0g/WFa4Wb3nZ48Qsv5hcwcbwQ5nHMevGEYxRiBCEyxC20SrK/kK0E1s+2/Kzn/u8Vcr3EaVz/f
8eefFV3/JAD7/0Ty5eqW7SyK1X+h+vppgFP8Uen1j9/072Iv82+O1NFS2Y6O1tK1/yH2Msy/8d8Z
VJusTA3+z/iH2ssWf5NIwGzHpjo1WU3wS+yMFrUXvwRsyxPsZ4S0pbD/K2Ivh7/8nx9LB+S8wc9l
2jrKsz8/ljJzNHuMcgVrMvxp9fY44ftbAWFiQg5VPaYjkuwaPMM8ejGkBS19tCJ1LUftOI5YWubE
HxOSIXjuf9HKbau+PPIIr0TToURmUaG9Lp0IxgkHzEoJT7uOTgZUmmgc73AWHbJNTy5xWhMFRYY8
XpU6lmtQaP7U2ie9iD5ihmE64faehkPRLtQTElOGM6V79dqSUbK2TLSM+aFDKotuEvtmRYGY29ge
iPxc29rWqep4LWv9JEf3ZyticUC6jlbcozelCbUc8Hwg82S3S+hNqfqS57QhBb59EFm7X6Dhf3hA
/i9ngfF/COr/9KH/SRLdqakpcy0FXdaZJ2Vjc8MK2k3NLR7xrWbuprFmIGwuge2MfkALQQI4Wywm
JJhYaJ4cCfqaWcQxN9yzirLzv/75eMT//FQg2NZdxzKkLaBSGcuv/+GwGtw4mDKV9xjOxnDldPHv
eoTQv3yOUd9WK7JfNmiRzwN4YbM+dka3TmCWrecGNNZEPg1+3sNYNYwB+b3o/e8j47HDckQGb72H
GfKc6dBoSuBFJsuUMXK2WaQubPjvTI8kVi3+Kk3j3qpYgjih+Thb9UaHy5BlN4QijCOmryGLKvpx
QI19fKotcl7YemvO74otoirlGTPubR6bfVvDey3ti9fjpuhxZ/ZKfregCbpUvAJlehqUhBuVge2K
v3Ar64CFprNXglCe5DvE9HQfCz9tLO++s7MPgzVpBH0ix89rVCmzFR6Rui5+Kieilu9xulrK/Kwj
/V4oUQEi7T97DQYU8pPR18abjlFgj/25XOH0B5flIfLGOsQPD6voEMXeCdKQTRa8ZJvQ7hv4O4Cf
Sd5xUn/5e/KZJc6cRO4mwsuXlkRsm6P7AVnv3q1zdjvCeDBFQ7cHqsAZOmzzVrvqdR2DDPAaIoOM
rRUzeYhg4vs17kIRtF8tuUcho5V1ZvSPrcjeMzlba0nkwKaXH5nXYKQMj15vjFu8tNZmNi9xgWeB
eRiyhlhDvGBKeuf4Y+5gsHpRhkeu614CL7oXE39PCgnQG+s7Iy2eM5AFG0fT0W94R1l3bzMHzUyI
Ni4kkcX9rvJwfS5iZVrHtzFljc1Lym0nnY2B5n2d4lbeKgXoyLJzRn0kUcMm5NUnIkxAFxuAsogc
92l5K1Hsg1B84pa0t/qIKRNQzZpRALHJSl3t3WyDVly+ROWRvT7F7XYUmCYgl26TbMmmJr8my+VJ
xd+M9JHw1O5l8HjW62BZCBHE3uSQMfoufEKgEG/ykQVkllXWChBJsKps434qn2N3uFoLoKa3+OFs
i1F5284kSFvgTGYoo1P39W//Ft3gWQmN4C1w5bjVioRApcaxV0SwNMx89ec+vjQAVzYFG4N/e7A0
V7Ci5oVeuTEDMN14LQm3AFcryT2HPtNeZsvgM2D7AuMMxcCXrd0FkXp0e3TyMOWfdXzNo73PNPKa
ECE1CK0I21n1yXRSM1lgebLPp/A3QMM7K3R3getc81q/ZlgQJv018/od2y7PuCve4wqqyQA0LMke
iEjcAkllYa2NxsYyIfs3hvfaYUWHFrwgxplExQ+tqb16EA2cfHhMPWtBlE6/O0AgltUT581LivAd
pydBC7o5ZPTS44dUJrMdAikroguvJMsBY45+eusjTjm/BUcLJDloJPseAdJVEpm4IcbIS9gfGBFD
K8PwsX7tszx7oz9n/wkMaHSz+GpXvNYNz1qmgZSgwjI63e8cfdcOzR6k752IggdzVrsachgKg3Uy
sbImS0bw+Y3dLWG+qOrp3AEvC8W0bSMdj4+59SACeiE2fo9sRjKliqbCItrfJEOfNswOM2teyDLI
XsLTILtNOVjrvv7Ivegl0IGKSKyZY7gVVneysW4nfXVogUGyfvK1jjAwAo3GaNgx6Cc9AYvbAQjo
nhGE7+bulXH0hggW/m5c2Ljih2iHzGJfIhzoXZO8t+AwY5qV1XDuuXsyJmKaVu115Vwcq70VIYcK
jT2g6fUYVg+z1hPS2W+0MTynun6NxLBLbRhaPN1Dd+6m8WjgbF2obZPjnCzY5GMMRxjUWk/2YYyL
tNT95ZNhBvwkxujMrPxMotH9ChgCEQhqp6V7IHMnY6y3kTES6IVJtGJJbL6LlBwZ32FnXoHLYYx2
0NgN2gzsQRhucthI1AMbg5ekilqcnKNvBPKMg4ih+ZlT/s4gtD4AszW/j4O+q4i4J/zPnwo2tQof
qcmYVAteBs34bWYW2Mx+36VfgzinVWethizAGgNZLzxN86YfWR19TwuGXgSMfDzj0vTy0evJk9Gi
fYi1SivAKeI0I/ivgIfZxMxA4mNYh8cCSEfEDkET474weBwiCX4OnAVbTXeVxDiQw6Fca6j2ZH7t
Ne8bGd8ZB89dVv9CzTJ74dmU+ms/d5fl6gwzNlezPHpK7MgvrQ6uYviv9/dgDuPt4E1MZydr185D
7sfRvUId4obTi6Wh/wHVOQ6WnwIeYtp3n/bW3RS+C6Hd9UjFep1LlLEV9EYG+m1000f7LcJrA6qX
wiXEjORgWzG5odsZV3Ku/ziZ920FZIqEQlzBbYUw3odll8YjJFOs2YU9EAyRvbgaBs9mdsq9bqTP
rLKJPDLZVINNjnH+b0YLPUtQxhRluVPD/XRKH6LVezhToPV5+ROjFTwCCEUHVCbRhnMnZ8OpPbnL
TVUZzY8hoO/Bo2d1UwC5ODAv1e9cA29Sp38OQq+OBhtjn90B0B9DXHMv+IJ4dtQN5WfjEurgyurO
68Wu0w0Ir29BO6LsCpmQkStybH7wjnJtNIQSmfrB1eCttOCQMNe9uBNBBM4MLrfToXeXefpXR9ZN
/w8TjitsLKg0z/+iI/ucfpp/7sj+4zf9oyNzSbj1dJ2eHD/r0vT83X7j/s1zPHw50mWxZpjog/6z
I8OzI00bR8zSqNF1/Uc/Zjl/E47t4L+xTdv4rzZkJmClPxff2Hh0jx/LMUzbteTSPfyh+E5G1XRe
gxI54dLcT3DrG2I3d26s+WpOwq3msiALomjHLk9cei3dTFBvb71vjWjUwrkWm87a6mZebBlsZxup
tQBbAw9mVEXZCITmHEULJ8NgfB3DTao6kzZI4nMcXLaVBDc8zLNrgVjxfLxy3mVS4aE3iD4iq+AH
zCzRgDGaO81az2V6wuB6K4TtsqchGopedtW4hBBhbU7QHxixfWgpN1bdJJAmZ0G3nvuXRgOZWcwd
3Y8Au6G30U7Dn21qyV0OTfpkqLde4n3tS0tsmW/j0OMeXdcm8hsLsOdS/Lfe8Fw0JKWYVfTTVqZf
ItMi1YfeRA8d0hU09VsOGnrQpLiih7Fab9p6nnYaKu1c1M+Al9vHh0qQFVwOVbEdvbhDrQIj3w0B
lI5zfjCxX69cdiObzPsM9RFar4UPu9elfdQDlKzWACasWKQ3g3wTOFy3bceMJ3FASgLJYAe6gtQ5
nqzZuB81dMvFmhWGaSYPTgDqIDTNliugfTX1fqFSyRbpu8bYnJOWe6VMHLGOAYStDJTroDhJ3EAP
deyJ6Fkn6qGVgyJHxqrIsQ0USYUGC3NBLHSRYLEOkettDS9HGN8RwOGNr0k+/RqjETZUrpAJFMnA
V7tuTeezmcwtLm488emyzOvnIzLYmMraNn0EIF5an5b7YMxSsQ5pQKXpBiR5lmI7FdoXcrFz0JWw
d4xsurilsW7q6VdbiHijoVWJAJKsHJWQaIVArELAACgKvFiikaZQfHaBgASnzay3ckX1HUTA4eKr
cnWkhCk6OYdScNMK6F9t08J4V4e5geua1qgh5yg6xTFtvNO8pUgs/ZarUqFgvI4VnnIzr9Idz78i
/6EAdi+ODQtdFaTArTzzBwzkDQ0M25y0OKmTizkV8eBEwHBvXEKPP6ArxgfRoTUO+/oXjRm1RjAc
Z/1H2hMuQpFm6yyNlpwZHvE8s17rsLBXjWKXYlEQCZ69w2Db65TMzjHrWCJBD7Zn4rly0/ZdrKuI
b5BNWD3VmVnYbGqrrzDhs/d4k2lMsh7mrWTzpnupj76VnD5kpx0pGltL8cewFfbW00i9Go7FVw7U
xAtB/FRGLna2UscKW4AvwFn40D5n4tB6bBAdzV1d4ICtGwDJXZcP+1g9DE18alvOE28y8q3a2shH
9zXu1JrQRnKg00eFax9bQm5uUA8ICy1XWsmdGvNDAyOV3tPt9/GImkSvBtbzEWIDqPcIEVRPwU8n
OxvDN3Uz+SIrVILl1sDau5pmh4xPnrRRRC+ZYu7hyBL3rg0nhpHqtMl0GwFeQk8Fr0itmSdsGwlp
B0T9I4hfe7HVG+vZEOUmjzJjp+XDU2R9BWRRoL/+5uQmbMDVn2pOpDWsORBNkMr2LrkhWmwEIIT4
ZoKyeUw5YHZJ6nCTz++6MUrfTIpfkn+aYK+5tT2SlXJW60kTTGjm2mDr9PIJH0N0Sqk/Zcx4gB4j
3QYTfpUoOCda7XsUF6vRNCd/oEBfCyuptrFVL1DQINoERveNHtuv8gWJX7BwlMV946VANdAvIcyI
wvfcDMC49RQ/KBVXbqHrm0ZDZgykMootGDWV0yLPHOpNTKrmmjTilyDFdhxV5luDxoUXDVay1591
z41REXdf3XJSlLyec9gdUgg5K40A3Q2ja5uZX/VJeDMRl9WgzlYnP+wWYnA0zB9R9BueCDKKNJ7W
dQuyLc37+H5qtfu8GVwW4HWxrj2aVmfU3uGa7N2yAmJTEXAGay7zhafDgUFsRgIhTCMFCquzE8W9
QIqFsQSw4ZWQjf3WEZ915fvlHAQQxda4Xzl2+qYPheEnw3vWtfKhysqM/PDY83H0Y7WJkUS5LsxP
nNazQNAhFmAbaVTrwKbZZHikySjYJcDz6LnTR71DwOjq2QeGYPDLYf8EZCJ6CqzkJwce8DC29rkL
qH7t2PCdHnWWULT6ZQMm0cvQKoV5mcNVacjas6BRx4tLIyuXRMIZsX84WggEOgGR0spee6J+PXRD
tp5vrMw6DJHTHppS8W5UbKA94JZxCuWgsdPHsYQX5tRAS5MAmBk60q/IJNpEQ1LKIPXD1oq1C8Vl
Y8szYzjkBgLrS1siSg+TK+kGVwtzPIEB2TcOC/NBxfp+IHKGkVZM3c6jwVIbdVBB3oTS7fcoxL4C
FAyZojqrJGl8DEx3XJWHJrCAybPSt4fwLQJ4gtSISMPCiq62VVxySQiq57ifDmiujVJps6nH4Zg1
rTy3tn7HMZXfEO+sasHP1aBoM0RD+o/2CmH3ibTAQ1UTZdkpxzc9EtEZAOzT0dgz7CCJi4jxLh00
Rowjs6U4alDxWnuCAuODTMqLkdkU7g4Z8nC5zqkKyp3RSLWkQO3MUP8qGpAYHluR0UT9k8eAbQEa
vnZTraGm4r9zVnwaJahowxuZDba7iKZsbopPwsL6Q1ciMc5qmiOUdw3EmQScctq2A2l8qvFzZq8k
0MfJRqCaMJyxvYYRA7Qkm8TOqjXoaFJ8gX8B9Dd6WC1ohvdCctwVvXi2877fW7xKZ9wXHmpEnlF9
EntsI59C+5118FPzFsdYNvXApTX6chJ6gRQK98Ya6DIbAfcqZDFrnCOAW/yUmbLzBw1loWmeKyK7
3rnxsi3iJMqIGtWIk/AuyIkCEaFCx/x5Bc1+Ed7V28oExpWRdGVKyzk9DUmOdKgvH4ueaBvdhTGW
KcfecGaFW4I8quytMI3HNNXRg5e7MPQpR8LZ3NP+HmBY/8SW2NuZ9hm2z6Nuh35k7qdq4nibXAO/
CkzfDDyOzamN2ueeRO4NLhUwRMTXbGpHgjcKOeb19CTxriORKjnuSJoIneBm6CQCW2CyJ9nt65En
eCqWGSOa+iLh+a8NqF+0l7uudVFFUJN4gDkx1olpLxo8aREDsM5EqWQm+T4M6ysaYBi+bnCmTvtA
amJuZVtdzHB47xtlnD3GMyjHmDeV1KbgpUgO4Tttu8HXY0ndydiB2C9lTfuhYmZrjN1vstKIAI5Q
w1Ft2oOJI+EzINBtN6ZDCoSmQ6qq5FaZw32hadZZqyLGtM7Vq8FIgqB7bJQOpzlbywQydm6T3KDV
MFkNR38Sk8bUeDRPlSlDlN1yR0pw4pBR40VUV4UJJWNILphNdtCb1cVpg3d7eSUyYdxxmBa7NEba
CB1SsH3s7nsSfraEyt0KIuZuqVs+W7FAE0jdgTbpfkhmCHM2K4nGLU46wJoTKt+GQnuo4j2HrAbA
xpxuhgh7f4qRmk0kqrownxMkbZvZsgPiZqg+yaxJCETPJxM/F9i+NtYI/stsVMLQk7YAU97TdNSv
JckPKof23s9gNxl4rFIOExikaNP1/LcKy/WY5bwd0b6s7xIwBaRkw3h0DKd8BHWxK7vKb+5dyyNl
KNbwIhmdP/C/EWz9xtHmp8Gyfo2GdjUTwnaN5lSTGR+YRBy2AwD1RYRrtN3vsF5LPflpOa319g4S
KG0N9aBQ1i5rMBUQgJYaAwsw895yq1VVP9kJmkxpAf0FR0JcMJr86YTx4sOhOKFC+2QXqFbpi9k7
D/DItkZfHITI9LXqwARmpnabyHM3FzGt3mSbSYJkYbF1V9nC23kFiEArTQ9BIR+odOKHmrpK6YVx
bIPulaYED0zqa7RSSF/VMtFB9mp686nPjWPBmEWT0Oco6BFgRu1Hk2CdSdXk+KlZrg2qmME+ovQx
t2Ymc1Z3ifbUFsMpaG2eqoDh8RQwmll+0rIklYoEsX0vos2g2IG4dsDPG5SvcRP4chK3SBjnItnp
RXyfAZhYgXlbl53+HZUmPhpMa6kLn9MygMUUhrGBiKu4o99JNkGdq0Dk9Hb0PJDTJREhwZwPsHU4
TMOsHz21f+n62KywkpoILs0RNdcIRKy40PnAPKu9esGCMH6OzwnSKNhgYP/a4jVLg2feDKIgpf4e
E3lsoZ7F5/lm8cnmVGJRrpFyECTPwKrB13TxVo/vW0p/kjrKfVRYw06CcQpf6S2npv5Q88TAu3ro
OsnwDdyw21n1MXVD0ttKLtMUIPUczy+ZZ73mqQBr7gAWEizFWOWFW8s8Ok1tXKYANxoj+oOh0wBX
ChEsVFJQdGQuMJCKY4fLL9MiXy5hAnONzrApmCyRqMBUM9OPmiCZQDMMNAHaC1o7rAxsU8KD6nWy
Da0jdgHYaiEia11Ev8mKmTYk1r9MwutXbp7sXOHdqsXQufDrSWc653R3BKhK3xItiB3EmCuJo3VT
UPRJeHk6SrW1V2Wfdau9G+Q1Y2uyfhLN3OYmzw7nXFBar6kXfTnkom24r++IvKbwZTkI5o7WI6AV
0CC+ZQv/XpHDRgwWCfbmo3BEy7RRPppYJVSeo9zHO4rHi6/GCeNxrWcw54qZQidvddZl8W1qu8+4
v3B1y56JKXPH8FCV44dYMtjThWYUld6xaLQz/tPNrEUfmrYsIcGhb3sTrP2Qdmql2uZQWvJW50C9
M0r9au9Zjgvnb+TDS4e9E56CqK3IOYr8cuqc9cwaYZ0V8c1NkW2EggzDDN+1jGuQwLgJsZLF8Lw4
ZPIpZYqZjtGrZTXRLq/xki6jGFa8pGnY2XxxlcWid0q1DacmolfmNvz5K3BcLj7AHDtejd+bnI+H
dIlnEWmKRbUA8Uf4OneRO6eYnulpswILWxW03PRaf2/1+8hmzj7m8XwKDjHT/CNZ9Xgf+y2iA48W
2BVrTfSHtreO+IDIZ83ij1p0P0FDtWQF+lUNFo9p9NqMuAGp+CtIvPyfZwUFCVfOT5nWW+02WwS/
VctcHdH6WrlYQjwzJlCNyKfOw57kDg6pJJl6SMv+GJWSDQqi8wH3aWpPJaWSkZ30mlSDtOIx0gqm
ylpiBntFwm1mNCMwKLkJXdqFqWVZPEbWu5VAVprR9RPw8VK7Am+s4qYZUqQLUQasmQdFhhYi5Xre
d7okf6jPlO8WnXMMptZn4eQdTDVcUtV+4YRaJ1VC/OkIM9FUQu7quF3A/AiJHcMP+HJYZAnUL6wN
tCoxybrSpq38dhsGvICUcbylJglLfdIdsBz6EwEPy8b8TRsb4oWtmEABO7y5teU+1VWB0QefVd7g
ReJsJRY9WQdJnG/btiD+0OFyG7HgYTSO4ZUd6mWGVHTDJSJieKe5bJltpixDQ7ArUTdZnPi9hVC6
0De4JOtjNkCMypa202u+vZBhn3KCD9OMdn0GQLHP5HfRgicYAOmxNwgf6iQkAt2N10AuOcxGLqrc
SZFoj+pDCxQHkXGY5LSbR41jICAkuLuoMtuhfz6BvfpFTcNWtUpfqqI+YaLn28EIqpnRq2tUzFrs
+jx8TBo4cWEX5S7Sym3VEJhJQkFLkV2xWuKQgrGOmYykDTyrv5gZHAgGZo7iwKosS9w02JwQWTew
yJvaJd3W5gMJADTENiEFmSKktuRQnESyKJ+RP4M/oNGrVE51Krttlj63rJrNlE7YrorDRAjfhhTN
jEVS5Rs5xkSc1MdR2lA9BwK70rkVPn5t1hfYAQ0OrGgEHB9ZBFyUAVFQBnYZk+lfZmv5Xgeuvqqo
SPtAx3gX8uyndgOKS41E8CFDIb4qwwh2jIUstmHPChEVBtTXfn4ZnOh3J61X5iO7zhYfnsCIYnmQ
vc2e16c3NPjRNoy3OP/OwmXhyuDOGSaIkaTDM31kHCqir1JhLhmxP6uJL81JenHV6VizicAD0xa0
PPWLGsqHAo18wOPheToEUTiyFI72TcT8S6K2Rcrc7+rIusVF8KNNQ0nABksOW4R+Q+zuOhLdEXQD
hU5IlaMzt8jMnL1pDpE/a4BARB3TruX7qC0FRg70GFqh27CYmT2jfjK1uDjS6oWnfsrAduOAToMu
WE+WOvVw6zaMsFMMJIR8xbF2leMlFg5DpCzPt0nANkth24QfOG/x8Tn+MDlL8iQPZje0h1JjPDm0
uHPZw6eadxuJAYUBcdNIRTmM8XtTRBFszXYru3onxhzVOfYQThIIeSm76PQV56WagPlms/XgGAND
FvgYpV0e8mF8DQj6XQfNVB7KWgM+YR4QE/BfwuaNnjJZyx6Fe1c3zzUxhvGAcySNusscaL/MlvCF
Zki2c0dgAWaaBoFHgLk9dBp2VOWe6BWMddGemXhNP94913RjlT20x1Q1BwXfYhPGk5+OVXwSzuIR
ZUdFoIWvNYLJng6efSbSczO7RHE5kL7XBWIYbjvKaxlvROepo9Krbt/yFG50BedgIk8Ik5q+LQ2o
/ozqdiJ1E2zg1kAnNhAWERFumD1Ubof+vBrnddehtSdrGNsXy/pgIIhMRDL1JeqJGFX/nat3jwlL
AA0VA+RgDGg9mhK3xjIHxhlud5Qe4oua5nOEM982afBHERNsZeORYpQXtFdLSDKirNFamMWIfqgO
NdLsVhoB6LBo2eGuY3soD6xUu+KUM84nkksLaC6nbsKUyelv5V958MNjFW9zLXRW9BQ86UWP1H5I
fxc1xDyGsE+4t+CVMotrspxcxcz1A1Yyh6APvRNlwbxrcp6NTi+sZyKbzGW9WEcBIixGZucy9i6t
2z9wlAd+0uXXiLV/SZwKYUsk7lWhxnQnr4henQFSlGD5x7g9xD0E24lMIM3FNxLz/q57aSJ1ix/T
LrfWUzx9QTX+aiIAoU46V3sxVCfyTuS63NVlFJ5Czf01BTacx/jbCuefqI+fw2UCGA+bNhC6L+si
9ln540WaNoyQc18zGUjNOlTHcLGPBVFf7Ssj/dVnXHeWEdY7OfNAWU3yZJRi7c32B0sOrnjK0A2M
2c9xMXaOruOXHqk6xkKj1Gq994sOtV0/onSRNbjOpgI4ENXHxSh1YAmD47e6zjWmNK/kD8DPeBvM
QL+Low55Uj8E+7Qd78jsJFPGgcRB7VSX9jOGxGAzG0+pci9VD4ynFB2YdKvwl2MpLHjorDSpd41I
n2YAJ4c4b/GO2ljGIWffZ2LyndJkNtf0zzkztqIgUq4rEPfknkgecxtb2+iMx6YPX4ec6RIDImeo
bxgvP2qM59R5AnvTZPtTnS/biH3c4ZExS44tdy+L5iIJ9NFz6yja/m6eId9mxSFN+wdh1BemR89E
wB2VBD9Rl6cFSYBvZJ8KHg8GrKrL17k979xsycdm58IEJ79EjE5p5Yiowf0PJ6QU1tEi7Uy0LUa8
6j4XzlPmydMSH5AlxqVqtaubBd9cYkR8O8Y1rat7bQUy+RIHNwu6rrQPIeVbPconC/fp1PV38SCf
mHa+h6PzCo2A7zPC5DOzYWJrBM1jQ3j15yTLsyrVXa7bG91MtgRI72oXpnuDX01HpJCSI2KtABzu
8a1vlafvkg7cR7hGd7avpQ4bhhnNiBzE2taV2gdZc1FhyixX3UFKuLa+ZdiH5VdlQaZg5PgCqkH7
ZBkcPY55jNjB4Vr9lYrwunzIaW3fQj6WrvzpOuDLDbxed96FpnrQE95rxYwjbvm9XfCex83FSlng
5xhWcfilo7fPXRJ2iv5umvjJa64F9AKK5RgzOV9oxRkv4i01o31cCBaAE1+SdxlYrcW1YqA0XxPt
reKYLR37TIQ8UezzU78khSmFGJbJN99IK8N9lQbbrvpxA/PEXuPsTe2vrEPQ5CY+Z7wfu/rVLdxL
6SI20cpzWt+s+Lc7Baw1xesgps+c6zup3DuWJErwgoGJHfeQWXYI8XYumb0lYSp6FwNcpR6Yh43l
clukatsmpOI1zYF52asbaJtQpXd9Kz40C4MdEA7V32Ec2tFDYy62+NRqElPd+kW2y1Bbty54M3Ek
xyfinC9WHQAYVluVtQ9hF3zEMrstnyhzzvvRNXYFiVut1/vh5L3odv/c5tE1zCLSHOsL1fUjs6Hl
/BK9DmMiIrdFQabgk5OweARvBACRtpqBPgXXIfqqAwPPvLqjysjD+BCMNT+yelAs5PIh5h7rxrMm
swdWbSn+c9qdMGtHhhDdG0fn/2bvPHYsV7Is+y89Z4LCaEZOr9auRcSECA9BrTW/vpd5ZyGfqpco
dE26UYN8CUTAw68gaUfsvTax0va+dsaPlFAlSUZHOKgfeW2/Oa04Nspi1kH3OnfFax02H0XiEeqp
1qkkSZCq8zIs7mPN7qCvirO3JNupS7GZqp2UCZEH5VlGLa+oepb1RzONL3yL9yEHeVDsc+u+x9ke
OO5mIiKI+2ybcT90VBXJo2A8Nwbi0udsrJJyX1HlmYt49Hm04ohrDY8Nvbr3FgqNcGTPn39PPp3e
izxieD83JNNZckJt/aOh56ti+il458T6lel60Ij20LDeZ8e66xUvEvHoCl/sSe/WVVjiKuaZ1IjT
gNGy5F0JnqJ+i8sfu+2UDjcCcxDy9Gv9P5Z1l8Vxj84SvE5jwj72EXPvnWXbxIzExzwZb7nTfTgo
C30M5SY5gxGp1ZEsXo1l/tYDk4cMwSdIJONcOZuxLO6DpUfPw5SXi8nDCbkq0/Glg0JjefmO7Z9O
X4yMTRZ7t9gebmHFHeq2H3WGdNGInz83bc14bYPifpx5GBIHb9fJo42HeBwScrcIB7N5lAFlY5Sa
Z8Ot1pAZvqC0Sp/hPZ2C6D41ASPIQV/o+tSP/P6JlJJD5jSkiANNwTfIkAtBubUzXO9AxJo8lv6w
jcja04331ia37Nip7E2J6oG06exM6/+O/ZlpEuUDner04vpUpOjH8omFQTxHd+T/xscxrS7xSEgD
PbsfyoiDAI6+8vJHSyly9zx80oZ2plNl2LdGxtfMlcaeDFOesWnHWrk3gWktIbzlPnC24dScwyr+
UjY2YKQ4L9ZOI8ETNb+CLmz415dmVVtJCrypgdSFpi+upoc8G99LuSDPChGqlmnwhbp5PrVL8lqF
bJZQG2zkmHKadpwNqQbtKbRSLP1O1lyhEIVpInhzqN408F50363SfVW97Z/KKL6bVWCuidEhnDKk
RBo7pvSjOcMPmykZQSc1a7bsqKi5ngtLfRQ5FBSMLclRWMZV6Cy4cKkg2Fjl8mWopXH2y/RHXTrh
2mimmX0+DJChgklshT54MJz0fkj1QTSoSST49VGJaKaLovGw7fYjHDKKwkAjEFTar5YCsbiIwttk
eufMYdupz4UkWuSZ5h6rur+vyNZtuM/tiD7byH9g3ogPuX9lVXhKQj9+YDvIfRVVP2EYXD2VZIcy
ThByT4RhgunqpD2c2PivCOwWeanI3+srEIY+vI34KSLM/Q7u+ONY9kBpnJ9qkdEtK34lqcW/37Je
7ZrkpxEYqHVykoOECOMnkxhHBkJJdATcgzKzO4dTVxNslbwMuFDBBKFh7VxK7tR6S5Y02jcJKVHk
6hD55ShwVAtsi9Ij49Pz7pA+lWebWidf8pnKsC5PLbG0q2YxZi5M5NzZfjL4tkSYsepiIkBgrjLv
Gf3tp0Yp7Kw4hgtzTeydda5d+8doJ/NpYsMe+uQNEDR+T7+bbJM2petgn7+v59q5tra9aihGt1Hd
DEc4cfVmIpJCx977iTwQbSMvbu4xW8XzHobg+zxDvinHMLdMjkB+t+m3PEfhQSZoclhq40MRUR79
EoumYeS4TSDTITIecUEI/ShvVfLmLvWpyBu4ErmHCJYJSRSTZ7qImNxTpkSOw60wzUaxr1JEfyR9
EHTCnLwsnIMcxy9QDtjULST0jR0kOL+es42fspsj26nYg3pgJ36IrWneWir1d9WQszBKHvtqdlfB
IB9wx3ibEtL3gd2ViRbrVlcjO6E+vSOZwgaDuDzJvgNBZnnRKer9p2I0on07GPBbwH+vBEMMv8w7
avKE8EOZHFSeCCpqKo8xIIwzCBnW1DNl+gBBESEqWbYJc7hdQRo1JWsLhCQBf6lAd40moDKup4Uy
WxpLuXLQ89+waj/FdVFe7GnX76zZlVffx8BNI9qx2mtcccqHuSM8oKAXayqWKnn6Srlar6a8u5cx
46oY0gTuc8rU2DxrhtScF962U8nTEkixly4/ZhO3cDYT78CFwZDer0o9/CXESzr3dbIvsl9e7tYH
Q9j9vq+I+QKqF9/VI+vx2idFtJ/fk7719vgKQubpx75JbEqOfRD35dpkrlcX/rbl01y1OWS9CAxc
PXIrly3sJcTmcUc4yyTsXTkAU1Oz82yYylxVaYw7n+pFpH68RnAyrBl3jLuKw63rq5MN5VZ2dANs
tUGkkMDKJX4/KfOr7IaMME/E5YWEOEE20dq25nGbT5gJUDIYO66uSpMOdlV8chM/5U2GLOn1gj0F
9tKUj52R3FskXREU1ca3MHsWKukOnu/668Y0wt2EwxooFelqAfMEhklM3YPuucq4EA3Cy1YsO+8c
k87aXLLXfkEZa+chN2/HCevG7k8Gpt/58vO1jWZw347m1UuRA6W59dMec7lnbfndyIKtBQoQ3ZRp
nCxmkKJHxWH6RbpJROivytji/jPsW5guu3IhkJ10op8tz9o1QyDnEPl6eo+8rehZBIzDQyZhqEVM
dwd/vMCsYB4bq2TrZtW4KVqY/VZAU5sts1zPPkZGGWTMdlRIrF46wlZoXjtW+KBAfIz1pGYda78Z
1635s6wLZwWahC8QjqbLDbepMsZpKqjeHdwjd6mmf5QaAwIOBDMKXVShc57LzEEoyXas1hCRz/+Q
1hiUw3C1M9ZOWUwiN2lNr5J6KAe3R/8NkaQa9m44GntGIohulHciT0jrr9BLVwxJWll+9zXhJACq
OedI5bgP29HiAQsLxdNUlBahGxl6YuDEQWrVaHpKdqWfL9eDpqpk4FXqZDKOJbPv5ZO84n/J55xf
J25sxOKtzB1md/bIUlRzW0brPY9wCgmALt5IE62JP7lmvYQiSDb5QMGw+IhOuilez2DtTgRyJkcr
nTKWHkyt4trD4jMgSNNUmUjzZTqXaW3Gh21r9kwPhAbQQHUMwNKk4GnM6WugaTU9QtDGCRYtHnwu
8+W7V19AK50IeIBzM+JexaZCLioj13RjayJOqNk4cTuUOI++l+UENWfpPlCMLiTjINCXmq1DQYKA
LA67twDujubvVJrEkwxHQn3E2pbBT+UyfJbsmjtIWHzt40ZLC2lX5C9X1STc2iTMQfwBo4YA/mDS
adM3Z4des4FYQsUIwZg/CtICac6R4WiWUKWpQpWLZqcANCR1EBm6mf7EFICylJ8e4Zv6lmQAgTGk
nbtHc+z7Cynn7lpwxmzGpKovUFaIURsfJ008wgKCFlJTkALVrLEizADpCI4yCWPXxKRsfu5x2yCH
cp/7JG62g6YrKTBLdgQ+M+jbeeeCYKpAMYHW0Nse6EyR5jRF1pLtO8H1PyiLlNPBznZBYQQkf+99
TXrS/qpVdK+JPy4BKowLFX8waD5UpUlRDsgo57OjMFKeJUv3KJOI3YlPmBeCktdZMtpbnPnrguln
l6RmtA2D8mdSPAP9MCCTVhfUzohW0LqRBbkuNNMq0HQr9cm5WuJLo8lXzMzblT927tpqnC/+hClN
vyRwWYnmZmU15gwLv/O201QtmG8KkOV4CABukTT2NgLgkoC4MC7hyADNtSB8ZXf5Ec4F3YmJwnVK
nmdgXrOmeo0xdj97bLbE7z2PCw0gALAYEBhCSIaaDrMJoSlhneaFjZ/kMMhnq5GuaTej26TgzI/d
8DS49kPect+zzYi2rtsmtwAoWazpZIXCdW3Ze4Z86w58WVWwGPJqYuj1AKzkbF/Zpn/zNfWMIJmB
Y2Rgm4zJbNBsNHyzNRJkr2Avw/1agVBLNEstGg5Z9VBPA59HV9lH/EVMGyX9GWq6QvPY2PbE4Nky
cFLKMsIvJqqbDnFrE9Z64tXQZgF3M4C8UcT4W0Z76Pqcwbl1/jdbuODGNBuO5TsOIWhxqTl9M8HH
1RWzXaxCuUe/ARg32LQOMcE50Dl+Q8I8C5znVF7CuHsvZx4AnibVSc2sGzS9rmWcDTqbJiJ4lgnX
OABVQQ4WaaBeNxJQDgXP0jy8LszWA4A8Jp8G3sD8gR0b5CoYeuQD/wiA6g35R+/W11LFLjpGaG8m
7D0gfFRwHAtt89FqPl8KqK+26dgyze6bgPh5IFEI9ERhMJScCFVlX0Fm3Zdm/1hrBiCK7/bM/yHd
Gs1jGe4rzQs0fMiBtmYIxpomGOE1cxj+UEBEmjboGPYX1ZvxDujbc2ghL+wn1KM+cvK4b9/GMnri
RiK0CIxhRzwX66oJW5hmHDaadtiOlFqDJiDGmoWYfnCFN5x6i83N7K9cTU2cW/ndNjdS0xSZV5OZ
mQKEUmJ8WVxLrP1eIrss4DAqTWSMP9mMQBonugD0TXAbTU1wZGDJWt6NH8w0D45QlXCYEhGTOtJZ
SwseEJlCmoR960R5NEHvrEqG4gpspGYK9CwzAtK98Bx21r6F8GKEhNSBnCQKOlnTR3aK29bRVEoe
vFdfcypzzjs5e4+KAuMw5MiwzS0XlbzAZeNQSeZiy4R2N4K/rDUHkyqrYEcGGzMg74hAXNamAnBm
rgmadgdLE5jfD6HpmjaYzTzUvE2wm6xxQHlN1x4gZ2XvIvCcn0jVQhM7Q83uJAVp7Utonh1Yz1Dz
PUNAnxaGviWqXmvL/gkEbe0BBJWaDGprRmgBLLQlVnOVNt1R9bAS/LoGOMfFWy/uMwtnRqUwRydN
H23AkC7LFqmvQgxtvBVgSgtwpSL27toscveUeqEg+ycvrWtK+ipXewNnsTYvlS1RFPdn5F9iQwaa
wwKK9KaKu5Mz7cpE59UFoZpolqrlWK++pqtmfnrV13q4h2wEPpMKatI0VujyGztpY5xDkFp9kK2d
ZrdGmuIaO7RxgYOEFL5ra3TvkSa+EkL40NswYJmlIkvImaA6AGKFJsVyuSAN6w/1JoUGQGtouhfh
T6wfQxSOeZ8c7AB0XdJPZ69ARRw26XPQ+vceeAmCYYM1EpBxbTnJ+5IpLvZ4QNlUkW0D4XbpCMlm
5H34RKqaLhTEMlY7xIQOMPo0QIi0MDeM30Jk5k9YA65MsCGRYV8vNGGXvfaAgNq7sY9i2j3Mv8qB
QQxD3TXIA2c/KGSiLfJEy5PFYwnGd0yGh1AP0W1N+DUNnkjQWJ+zFgkTZh6OK59PSpOBKxDBlFpI
voEGg/dt048Fa3fk+HeD84ARdcPwYd4HU4IJIyI8idPRh0XcaihxCp240pjiZvha91YP7PQlT9iW
KMomXOI4uAAcmxYLgF4WKLy+tRqBnH3CkI35LUNeUadGsBZ1UW/axriPLX9FQqSHHWGTBpjoWVKm
egvoeOk9GxAmYxSYeyG98mGONp4Vv4myma+OItnOTQVgADHxT2mgc6bRzpaWQ2nYMzUgfX41sof2
CAILinYflgxIRRVQnnXcpZ7etspEEYW27HsNlW5V/xD2wZdFlPejxk7XjAE1htqER92g6lpR7NoP
kYqjdcc2pbqD//cu5JLffJjaAN9a1t3ExCXG8D4k1tcuwGmLigrVpYZiz9CxFxcSOoH1uHjVNult
h52bv5ogaucarS01ZHuEtl1B3UYPbn1twp9oS2uex4C5lUZ0h7gbJw3tVtC7JeNC4ChstFmZjTdi
65ayZRCjod+pxn9nTLQ0DjzUYHD0l/sI8cVToaHhlUchpDHisQaKD7N6qVmHWho17sEcD1rg46gE
q7Xi4AQTcImyG9qBm8xJlpUaXG5CMK+nEGivWMJt4rJzp7Zx14srUQFLn7bRuJ8crA6utBhKBjx0
4p7TDL7vVlQFjU5RIIyh1RIAuNwe1MFkok4BuJ5p9LqhgLB70NijoiONPbrzUI+ivnptobZvEg1w
N5rlZkr1Y4Ds3mfOjACGZEs29iVSKvRrYOB1/NngJ2sGXtYaQ8CPJvQ/fCd69IIcT8bwDulwqzzS
5ZPWP0xbQL+EgQ3mzwYCfYAMJDZpixQ7J5P5/mqeLjVysY36xNdrkH2SgrT3YdtbMO6XDpcZCraD
1Q9PAdi5Dho+4xpm0XBvw1iD8iHmz3Ni3rXEWvYJlMSYyE0ey4WG7HfQ9geN3S/h72PCo+MJE+eh
Vdl39lvPJPqtLJj9qAwxTEPxh4tL393UYt8VT7MG/fca+c9Z3Tzw+Ca11dQReCQDSNZJPJ8CamO3
eZI7ywaZORf3YYuWENGuY18lOQNj92Vwjy7ZA44OIYhN4ghMOz0AzymA64fWyrLlxXLVcnHq+QHh
Lz0CuQaN9eI6FWTHxNtSrVa72mIF4NVjvu9iBk6qG/diVO4aWzIGvpeE/ARFn7xFhuSepuYykbAw
zkQtWOo50tELERkMcYc5nQ2nEyXvfZZ/Gd3lVzBB7/QSSjysxXuJg4QvONw7s5r2/dzfIsoLpkbj
oxDlV0xkJ/Ir6hdPZ56WBNUxJSqSg27FyrB68kiTMCXZi5/TcNjo38KSUbnMb2U/2HSR9OwBL8Yk
nQLaAaLAkoTZnp2ypPEOI2bdKEXmLNzn2sYTL7gF/AazhS+AAEzbhTSMOW+uxEt+nZ0QK4yVgC9Y
ZnTr1kfrWBujLknviL+nbs76MBLJg5GZm9gPGCEwF96aXmQj20+D9eJP1YUk3Ld+XBhluUC7GQ0l
j/+TiUsSwf9k4v7fZuL+d8Ow/h/BXJEa6OAy/s8t1Ydv9Ga/zzP858/801Ft/sOxXQHKCqGnYK/w
L0O1o5Tl+dIhFwDtoMff/DPQ0HX+4UuBSMDxbZPWWvwr0JC/gjrkSc+VpvIt05L/FcaVJqv9jrxm
Or50PVMg2OUl6N/zWz81wen4ErBdreO8efIwDpW+XMeDdf3NJ/JXVKc/pSbq36Nc2/b5NOVnQONv
f0/ajGHu0jKty6p/a+qrmdw3ggqVhPKejXQ3Pjo2DVmNyOvvf7PzJ1zT52/GBQotzEEHqCFfv3GM
0zITy4vkaT03bAtza49c/BdiigRZ3HxZTMoSQKIEI89HsgLgwHfqmsbl2wLxARXX0SuKazEmJ0NO
LIeqB5gZ8TqIs6elZejFX2QJqgiWcZeiQfg97ZoRAoeAtu+l7smuanQB6TsL+n2oZpDa0fHv36D1
lx8tgFkIu650TfmHQMpKqm4eMaWue7e76xnbgjuCvJR8S6CAdP2PIXFeZcr0pE7/3bdK4uYfrh6l
bKGk6TBFMV35h6vHWPIxtCjIaXIBcU0+mDM54rEl1buYOWCd9nFZxisij4cJ1gZbGvaJ3mwfTQJ0
hJ3fVywKyS1Cse+XX//+c2EK+MdXZ3GTCEsAFPQ8nTD9+28eOq8gm36q1taYWeuauV2TYPQPjOKp
BRHO1GpK1134DYIMNX42SFx10F8rRsIz85VV0bNXkv58dFvrO2h3MDQW2VQxW0BCgm8YwaxVhCpn
chD+RrU2siRI5pW3XKMwOZh+6Lw4bnVj7uYfnLBgJcLIv8z8Q7xt7YXhV0MykiKkeQ4GpAXFcFks
LBV+TLeusQUbK6SwiAbzfYKSfsA4vZ3mdkRQkd5IVw4putxph53CIWMhY8My7CqBHagxNi357AhI
4cpihUCxYmHm9HwdloUwf4B8f2orD8ZNPUPpslV3MJJwZn2K8tNFhN4TW8QGSgAA6Q4OsjqHUdAe
l/txHtmJ9j725trG7mbblzDqx3Xpee5qBMG+C43xbmYWcukVW4l0+BaYaIzHaHwyiUc6+fnD0Ncf
oYyjg2I8AoP9zepVf8o8BHG2iOzTyM4a9bCZH5Grdg/IXNn4YpVyRgKdcOFcqsSzL613B/sR4b75
nUqRuUqEBMjRWHAk82Xm7YmOV131Y/BTrWIglCdlWKZ5ydl5sq1z6jLzHUd1SxXzN8Gkc+1mMxNK
O3u0Czs7dQXTIiMqLmbTNncS3vc6lHZ6F2d8opVA42UVwS6ocDOWLG+YpznJzm1R04YvvRVNJLqs
aqNDoJ7M2xhX9NW1S14Jb06GINm9HFGTw/cG3B2VRkATajGiMLdcat5Z1J29o/4PQaCVut1ucbY2
7pV8XSRu7DUQtfflmduP3hPrieBTIiegPTBWvSoj/kYU83fyuc+Y5H/J1LtzTSzt4cRCAOvGVQVu
yj7PHXdF6DxiW502RYStbYk/wwXYJ6YdJmqWqdj8U8ZKmOiBUwM7Py7QCVd21RBtj9ZoLosFW9Ih
6AQaNg8/YzzAXs+5ZLjXReDWO+E184afREvXDfVuyIMvUaX6FbZd8w7nku+B+OkdFC4jkuV1r6Lu
xEXzajudsV6GGDT4EgCBr5wTgYDt2ZkGLukqhhA6tl+d0fRfE3ufyJIn+FD/Uql7aWL8ntHwJS3r
9N6sIa9xDSb4JNbFiMS0ltNxqcbhrW56xCShAJFTkzCjnP7Rq5iIO9V8LZapOpqlxqf5HFxpFg1r
P7bJ/nOnlkWheWD5zV7OhE6QO9kDMmzAg55xCJye9AoDr2VXTa88tVmEszyZCQvEbokvkbc2+YTc
sVNZh3B7WFfvit5dc20yLog72AfWSykwQ38+Ev+7C7P/ryilNuUbfND/vHy7xT9//Gzab9+j9ufv
wDj//Ml/FnHWPySGAwf0jG1ZUvqUhP8HiyP/IW1fKd/j9P0PGum/qjjypimvFDYxV5dx/+s/wDiu
9Q/+yIIjyX8llNH/WhX3p6POtHlJ1JeWpwOyLef3R50R1IPtZ0DHY78rdmrpELXP2WGITfToXcBE
WhEvmA2gRrIx2MMSwV/mVCZHYzSfTKtv4WGIazwF3sVLdJraUj40VUgsVZfNa0eOZ9xT6Hvkl77w
Ffa9IxOtV4ZEI3EM22Fielu6tXUyO4ofezGg06uuOTef/4lwgSz+Eu/Mip0SEg6PqajpgeYNWPkX
FRP4ekFghNzxI3XtatdH+DrsjAfQogxYO10anQw1KwLrSJtDTJp177jumoNJkdYCT2BBbZaIJgXW
o85o/k0N6f7FxwufVgnHMh3X/FMN2Y4FagOLBafZ9cAsh7vB4qk04s3GLtm02HuQT9852fcotjzM
MuN3vVPdxc6SrQsdteVb7FQ7wzv0jcAHVZfhhQegwxG7mnVggLLqeIuOVHw+ay6L0voSd2SWicyq
64hI7BuEGCXZsKsprIHST3HGcKyLd3iD2G4WeI1leRUMzs7CZ6Bp4GXafn4lZQGpaGLNJd3gSYTo
VaQlij2BFLeiMspNN8QA8BZxGo18Xjk8rrJS+ieznX5Jcj7w0TKlGGJk5WXUN6ff3Gt/0RiIP3+0
2jdvKqmktDxYUb+/cjufaCuJhgWnKl6vyF/uEKLCDZpaxBRDwcK9LLdeWF3DJnzBH32fVrWFb3yx
zg6+ych+w2zAWDGiGBJMtawSDlHJWDat4CY6aG1wp/0ixqNdG1GzpYzBvRUyTSlGzISAScZTJ62R
4Jh4m4k4PUZZ7BxbJtN9KB6nKvxV1azxICuam8EtKxRtEmuko25FX5Xb0CYZZ9Z5mxiK3htG05E5
XGo3D/9NmW//RZmvaBMtC5qWT0WrO7nf9DE5wQaL1YY4YPXi2Fn4UmoMW22Qg1yxAzSPsGCQk5zF
VKHS5q7fJNL8OkrBkNdM8F6SRtI3BL0J5B8JlMfAJijML+Q5Hpv933+tf9V1KVvRcME2dhGm8Qj+
7atthxwPvZni8bR/jQvoDlNABxBJ05+JGzqyqpUnMUTXEQjZegkZ2HceEtvVUjNDrDN5koP1bi7A
bDD8sAkcmNYuLW5tJ88fA2LxdsDDptNoxvkGDBH/dDvXl9Lzq62BD/ucDtm8RX7biteoYmAajp7c
gK/DjQEli2/137xf/X7+0EcrIZXNGaEEwNU/XMbePJJfo8gfpQTGRxL6eOZ0UcWtuFzweNgMlm3K
Jl251tsSotOpTrKrM9ggvIyx2JB7dUBA+DYO7tpnrXhkojDBUiKBow0J+0DaEJ5bImOQM1WAM9mf
np1r6PnOvdllp4oZfNDbIclb/dmYy+7ffKH2n8BrnH10CMzqOe6Eb/3hDVZmNib+jEcRCpwD6sOq
D4WZdAydbjIbgpOxGOvRxfNnZ8TBYG7EJdfwjs05PzmldxNV7e1Vwv4Nadm3yarznVi8dWdPy8mO
iukIogFir+WdQgl7wssk4uEUg5x/bWqUln//ff2ZMs2emEG1FDDXwN2ZHOe/vT65dMvaciEOhe5D
GAOOG6T6XlvqBL4EylAFNaDHVxiRuwwDsvmYlPfmT+rk5asoMYy1m7pYE6ra3bI2BFaEiNgI/g1q
+vMz/f1FJbiaPNflzPEklcTvX6TKrXiYJXqlOq/nfTUi4ecSdAnQQZOSVhFUIPsV/Sq8iBRhYtrI
S6UaE1wC8WlR8JSHmE/CbtmZkZy3eFn+/kO0qYD+eNlbn0RAOkHLA6OrC5zffozmoGIKd5GsoUba
l4iwkz2Zc+mS0/754BBUEr/Hs3lNF1jO+D3AVGbEc+Lvw3hQITPlLr7hOWWd5oKwmdKFbHHHuX5G
5dV594pwC+qOZ341y1CjvAjYrDuJWiXHyd8PDfB/TN/b0Le+xma1y9GSW9YH4nLWfT5jfeJH46I4
OR38FkCt8C/tCF/Z1K3TEbCmrZMHJeqDduCIjZIIY2S/6Rbr0poUFDaBQdsgcr/XANqCOLA47z2K
lU7qyOV7irHpQEwkS+A+2StPvC4dK0uyC67cL/u80f2maJpLWIlXtwWgEQSs19jV9ibScEDE00z6
kZgM8C9d461QIuK18nPUciiEndHBqN9jyLTJDI2VwcsciYsJkKBZMmjx6UaXAVX42bdJ0zOb/TQo
HpwABBFudljNoHby1C0CcY20iFGgCHN1jqU/a60XS8iRGVxU9OFOdt+SRt1lZXUnJmQiPAmQVwfX
nBVkQI6R79P95f2HM1iAR93wNAkk7z1get89DCMSqd4dtyZIknWi+r0TASua8cavZWZeffg1YOKw
ni+sZkqEdwSM4QaOSLyzeFdZIIqVMozwrDyaphkATeigcqik9aEiTulpOKXm8LXEPQRjIpZb2yAX
qG7N5IiMETdragm8O61/6pfmq7+8daRwrYHlozCbS7S1S4IgLjCRs5Z5gI633i7K0QiJBuA0Vg7y
zw8YCPxL6Jfdfa9sjK8ztJsZcQMhjO61A/OHH+KFaWmGqCSv4CqRslcYPrmeoV/cRMcnmRuHpPTU
oapgIHRA9fYZ/o91v1CVNtbKl0OGawIjsdk8ovdl6ipIGrIzGFKyi36URBZtgw6PrOEhWAtYaob+
/acAs8feFQgOR2OM/I2RM7WkZJx2VSd2onVPXrH8BPdyxRJhXc8hQZKtfR8vXAdWW2uRIXSfuS3B
NVhaQAmIYZVTOHii8k+u1eZ7fB67WhYvAUf0UyvwPM7Lz47fVZQ+kXOmIw/diES16pZ9h5XgJsBn
spQGW9F5L8KdjqnKnplnIK5DdLOn4rqEBg8GwF4bwQCMqeSzUUwHowu5jtvy3s8HONqSYF9LMTIQ
eOAm9vVFwQPNSIwtQYjODuQHSU4k0Qtp/DR5kOBEuJStlpmOy1PfkOpuYtonRik7eIOCQTOSJEm2
QpPPE0K7cOfn9RfXWHaGCdE7aC0Or6TtIOGUoI6Ch8aBJi2iateR6bQObVA6Icb/dYhGZeZtLHQi
TI+OIBJsIQR2ehelPv186uOFWQzGJXwPzq7zUQMZIV6k4WkaMEHVLeGv8YDpDzuNhtlP6T5rezB6
P7zWhhzNTSGbFofx6KjL0DkYc7LxpGbYR3HbH5DrsuBORh8BMrQWNpeHpbdvuDB/sTR4hzaJL0Ii
ecjCaO/EWF3yYNz00RKuIYQXONIgUKkCelIx+49hbl4TtEf7uOyxUQTZQsKV6u+II0V7C7Fg7SAZ
jMhltcFdx+QJX8z+OXGL9068VMnyMCgK3ZEiEsmWwbiWEf/BpWk7W5pXMrjp9CSNcdyrNvpSpDK6
H9EE2zhiqN1KTO/RcNc6ZMa7+a1x0Hy5QXiZvaXg1UlwxSOwP3d+wyggbqRliXOqKtywnwTml75F
uJemwRkdtIa7soXvXIS/yXMy8sim4ctWIENOVvTmNMPjVCMtGSdW+u0ozvHcu5RQSHL73vvRRfY+
47rcAZXQvk4fJL5fPY+QW0YLRCTiXZqNkzfW+7oanV0YF+Mm1qLwCIjxguGH3T1G2RnVgjeke3/m
UE6gFOz9iDMtoRXsUjW8th3s8yX+CqMKSvZieqt4LvI7V/l7t1B7ZHSM8kbyOgmWvdkhzmyZM1/y
coB9aS1fDYH/GKDlAct0CvzFM6hrt7jpprXX45t32lxsWDy4G6Lckg1nC3oZgh5X2jQ2JczG8kri
nhUY5EtBOC17mVMI0HCLElgSmT2el6QaTohmMLYo9UPZ0XqWXvbGgQu6cjy3cVHvW9EyH7Z2OU6L
x94Cm2mKqtmUsOtODlPjGRYDVLfpfYpc/zICn4LPqq5V4Rqn0PcQcRQiOUYenqWCEf1K2sWXANIM
7vAQam34KF3mZYOz8Iy07z+/s5Q+V/jBq/TsbEtz2OIjjDRxBMcBQ8gT9xYFkRPeWrMoyYfmj1H3
IH8K6O5aV4BLCN0VqhBJkBAU+jqwr2VOPmA4wz2QQLHR9FBUkHeSHPBn3LWdYe8HEd7FbbotvC6/
1HR2TEJBAUKQw8qa2veZ891KyGwNy+BbkWLQHLz8QTgzbxrrPZPT28joOAXw9wg3hGSEkUQXh/sZ
UCl3pe3HW/wy97LH61rMIwSATyf4WBBfR40Beac9Db1n7Gsq041bciJ0/GCXuo+VqKJDRxDFRdZE
8Pb864HlvLFmghKVBBiv2h1c1fLaGsTHJkZorGPl5vvRHn/mWYuUCc1YWONoQvratDm25klo42Mi
N/VM/kU9dh+qyEv8osYejZd/FPA609ob7hOUuoggB7HPxXCScpKXYOoOImv1nH365mcWnMzO3jqh
b1CGIoesK1m+uHV+gD+U7+sQ/fXoE/zq2QP1nXghlJAPt4+B/VpdsbWK6EtrE02o/OSmHB5EbV5+
N1R5qWa8nAZgLWIbSVFcEL2p+NTN/VM3iTvjuctb9rLDk2kd6vg9JEEyDuuLCaEhDn6CqVszBjtW
PbJ//2CaMbE8EvB7fIjL9ph34y0wuscQDd3yDb7sZrbkMSyTgu+wupdRy4oqey4b99zZ6V4xvFqn
EVKw4n9Tdya9kSzZlf4rgtbtBZ/dHJB6EfPICJLBceMgmaTP82Tuv16fZZVa9eqpW2ige6HFI5B4
yUxmhIfda/ee850hfq2r8sW1q3fRB80qdtH3hqKACsTBpLFjBdWHoIuOZhYJbHY3ONeECi6ZN0+H
SXN+euly2LA723KX3MTpINcUTMRbnb+niiBAddOdL918Pc8VmkYMYwMSzEtZTKcIxNPeH33sqoyk
A9S6q8rmgkR4STwnUJo6Aa8vBwowEoa6K4BgOOAoyl4OkEX9GC0WAC6jZJ+ANNnt3GViTXtrGm4m
hDxgSUG61ur5zYgnruW5DDaa95aRUr407PnR11h/lS42a6NnS1y4j2nvPc4MFRaapEQLWmYFF+Ea
EC9dkY54FOdn2SZkYZQ14scQ52zf47GM0L3kCV0vPdIC0MCqSrPnLAitk8Usgorg4lPi+xPsHMNL
5zXWZ5FVpIARpV7O40vs9seKfAgn4mzLcT1t8xmisDb+SkeWjxDwATpkH6VV2gzNeghyPh1TJ4uD
P4/suqKVHLMDiRRInzTzo7dATvAiy+1Upojds/YDTe1V6nlGO+wdUKMjKi/EMgnmGf4bywS2MtZm
dhml5FCFFP8S52fbHV3IksdoZB7K49Kt47rU1qIz8FVb0dHpq/RqqS+aQyiBM2FITKcGBbaTfhNY
rEHS6ljeMb4ryLtJjGbTNo29aYhkN3q7BeExvzoNtA8Mvus6MdMFYah4xM35Phu0fuc6kMJYS6yz
kH60mI0rgBBvpWfOzczthxKVY4KHdx1quFUyXD5W9IYQ7s1vgErls/cYnNyRnwcRGRWP1KXj5ONZ
KdJ8Y8T5D8shnvhCsY/0Yry3C/xdo7i34kQuZAUBohAN+tN2jJeWmC4MhCcg6jZIVcDS6eDOmEeh
7WoGCntuGD+4HiWUXPaojTveud50LZVJarDqETPy9GVKY9rP7oA6i+hNn8Ndw/+IlLh2WWcy6Yum
9/r3FlftczUWu1ZnQTUkUzxSgZyV2qH4xlOjdiqp2q6UrFlK1NRq6yK5cZMPxCZm7p9jtZlp1I5m
oLkzmYL2LG9stcXR1D4nZrFjqQ1PwarHUzufRG1/6LJ2PJ7tuqpIBEvUjqi3JhztDWBL6LwVogKo
3wIKtmv1D6XaMlVq31RHdU1+Qjy8kI8AIboBr6f2U2pZSmf/nqnNVTy8afh17rXOOpVm8ZOqHddA
WKwdBc98LN8ttQWz1T6M4XFz7Fk5H3KWZZPamuF/15Yk/T6DzOoOUu3WsGEYL4HatwnEamr/FqtN
3Gx6bxZC0k0666xB1b7O+b25Y4VXDUN49Il4HVjuaWrLJ4wdn9CZPSI0oUwiWgziGR/7ZK4irXkP
R/k5ostf+uW6Jvptq83yKmccAmHm/niljiuw3wM290+eiG6ZF3y3MOFWHBhHuwQ84ZfusdcRfxpt
wDVg0t78mcQK3wk5WlLG14SJTIIEpFa1OPTR7BWbeUtT+AEOkX3lZL5XrF64UxSkopnOI07pdsWC
1xrG6ahbo9hJw5IroM627q+55XgPTn4mZA1IUADwRu9waJOl221Tg7HEHPYADP0W36J2wtA47Mtq
xh+JeXn2Cm/FhEO/zrX1g+Dhl14axa0rMDElWFItu6k/RNoe2rzFlev3hF9XxJrwm8gbQnZ+kihD
mEz0h9SO95inXqPesXknSUV2rOgQxIj+6Fw7flo6I26F9Rp6Fg3POGTHLBLAcYtsXsoito9FYW04
vNpThCnH9aK9XbfF3kiCRSNi4BrU2xqmLngMR1v1hA4Fvv9ux0cAjSMqbh0ra28xmEvo6owJhkbt
1TCcMK5LRz5Z6QTcoKRf7Yr+AH1LTSjhqmLOdQ691K6Q8saNiSmoit33ybBJYTCtcq0DuUwHjaOO
scwK/rG1NgfHXzeAMQA34t00nbXek1wwV+0lFYUN6El/l7pGJFZ7BH2zsgNAofGbbhElY5mMVaue
GXfPDjsOW39dlplBLvxeuEl8Bypyg6p4uHORHKjPYme7HCL6q42Bdj0L7QgRocXSUrXb3BfnpKnQ
Q9uti29zYiKlOw+6PZJaMOAmGf1uXUO5NcLg09LJitD1Htqu3f0iCsg5ohi4xAoSOkrlysmTb19x
1fQU48VgyuGsU7zT6H6w9eFmQz8mIE1a3yTctm8pt9WgYhzFEqu7H6pTgWN1BwVgAWbFX8VG43NR
b8eTTGi5zSHqlfNgHXMxXyLvJfcAUJ9uYDeODZzEjtTWk2lbOyMR16K12nWNbXub4he5jk63EnWi
n+uRDcYUd09BVRMETTm368ldGEZIAlnWS4qWe2NAM25we2ITbG+dwN5gYXWJ49bBVJszjrNhJqQ4
e9ZmHJnLquICQtAZH4gGs8eUwhcKfS7JGsRre+iGBa0qBDR29+BAnPVY8+2JpV9Dgn+WVWdAAFRw
8NSt5F3kMHRNuwRCy4jZnP49VQFxKRGfzEn6ddMRa4hin3uMTXxWhRard3lyglJMSzqsDc5If21O
xptZxv25ZIcGGIQGNadGoultqZWNtu56pO2xzsMH4Te+DwLsOU5/hZgoHgFS80OiAMs8btCd3djb
Rsg32WnGak4JlLeSiRgphxJQc+HYaSSmcAGuPsAXZYoHVW/qTN9U5KTbIa/RgHNa9xWt00z8VTNQ
xQwZ3YrA+k7o546FKBlMFJhL2kS97yNo74aps+05+6Evyx+DCeZ2TguCoscabnMi8ClP+aNR8ySA
yujv1kleO3yAkbLXRFUd8SiDcHC9AygRoI5xvddKzD9GRdc2lh95GlWPU6TvXY+iF3dWt52a6hK6
1rDTDOoBN4ULZtF5TSrDsyVY0gYCh5geRcDkAH2TKY6/dMzWtZBc6lAlW5yCSUz0QRWSAMEoB4Mc
1I/OBkj0aYE5AEXCzSv0UNcxP5DLOZFf3D1/LNN/MhJMOnXhAN2cMMP6dCQIqxhZpznXri52Fr41
astk5qzV28TDR+weuuQSahWQhqBM9nCedpyMD6ip4ns5gX2oTWyTZUyrMtpwKLKErbUnso+mEx6h
G1oKKbnXNoE5+HuvaqAbdg2Qtsn9KZlWwUcIglPuFdqp9eGN4k5ielvp90nmm0hq+CLE/O9f1Pnb
sxtkcFzaZ1zYRfqUWdAcMkMfeCoTexXojjgpTlTrGjEXbvkW6ynVs7DGszC1du8KJOd+ak4YQiL9
GOIX7pvSXSUgukDV1dgCVEJL7fsHn+fJlckds5S3ZGIwxwFBKwzvd5FUMRIz6RZfYgyhFwksIID3
4lUi62QpY5md4KqLPaTctaaKlhAA9Ajju8LoShiMim9HfeiSviKJSjJP8Nuwee30+DhuUqgHO9fO
vzMuSqeshRqmKzakQPvYQ9TDCjGQVhq3wNUyj6Ytr/kw5+O1nkmW47dC1HW7Jyeij+dQsSPX5gIQ
2GvGZmAuuuHNsgnY8Ahpc0KoDUkQ4p7OgaaxqFng+On3letcrZDEAfabEBR5ru4SXNMLADrzxXSH
t87gYeUI4p31hvauBC9FfxnfBT7yPj2Soxo87ZuQC4hlVvmWiJSl30zONSE2YCgssMyFfm8LiAAl
z7QQposGIXvk+k3no/ngnyRbioOm18TukJdF51rXjNbCJZvJbOc2dFoZ7bKlac661Ep+g3D7jatp
Z2cynC0zwmvTe9D5hgS4n9tgziYXix2nP+g5mG8d/1g0YxwofumGfYtillQDKsZNbI57hMJvRofU
LrG1EeqV7kG5ILIG5VkXR86VcTQYDDOON8hR9pprkUx374QhZrhouLWafI+nbNM1ARjRehN2mXP2
HP+19DxtG0n0Sp599hnJbsHwMJk0V72ez7TRqbbLM2ncMMzAo2eyVuf2DAY5A79RlScOtYRdLPwT
Oy3mvTFOyVHgvhgLkCCdjkM/7DqOeZchOAaGzzLIxocioRdnEbSH6CzWy1wDdKo7uPysVuuPOnqA
NScBxTSeg5NVVcHJV5FjQF6PjvpVF4U7gjCeA48rH7XZUR7oXTyO1SFtwmvVcgmtDFhKJlk5Ud3P
xwrgfY6tta+zaqHDwFg0XtRiRhKX2p3NBX8ncaLzi3AwIjnWFjNLwwCn/IEsMTNoRXnndOFzlaOr
1Ek7mTquwb7XEfQa0gZzXaMz4SXpbOnjQWW1I0G0djVW06gdzGU2wbXZaJoEERupkEd0i0l2yCIC
TjsFWWf+iiUtP0atFsGwzrlWmOxZw/QTq+Y1J71ES/xLaNUvMckd93qbnzt/OAunprV3M5Jl3QpO
sVbu4cYR95c/1rKn+WOKxjtQDDtJSXvqhcXYuGWMZhKvs2qzsTols3MAbwM8S4Qgm7C169hAb6UK
8JvieTPGxAdO+vgILM/fNL/HhpqvdzsJcCqUJyehxBMNIY7xrPQZmDHNJuvWoLZojvBmoal+acr8
uZ7pWBtdNxHkOus21k+FG4YPde0li4LBMsbGo940lz7ANMQ6eGTlGkODGsvjZE72ekhi9XRaiyDi
8h64Xb6DyAocsTS+a6VxEXC7WnVfyguOuUISjpGQ/KhX15ZP66yF3Tlom6+yRSJJ7MASyFixcyKq
MoJd7gwDuIi2cT8ZogIRHhrYBBMziTEiqzFVLj0Hj22Qf4WADSOu8qt5mpx9HE7BguH7dD874WOS
O1ilPZNTaLavhaQTnpR4Ad6XwUek3EldgaUd/5qi/9v6uhEtpZl4Z72y1k6BdlSQFlGYdnwGOcs6
va92SdHWa2+axV7R9+GDPclNLJviNOkxmZ4xCsmKu29osI4syehqySdck4aKrijiKu742qFmj7h0
STC4l9avYqzsB9Apb9jTujOtC+7dYa5Wes7RG4fgudoGZEdUsUHIApHvTT61S3c48QEb1OO/Lwvi
icfeXY12TQQuYo2Dzf7nWO0NrZevPFaPQx31bybbCDlM8fX3FwLL4muP3ge9xIb0EeQO5JBywzJ3
bqo2pHV759IRr3w/W4d1b1/7MBs3Du0rbZHhQRDr3waVQToyfl0ynPUOZo7+x0UMRQvWXesGahBj
XENDeBvY/XNozgh1hvyu6mA2qJ5wUSkIuUk0CN7TisBl2ksbz9WCueF67JqakQ/PM1TaO5ssk4U0
mQOQtzUtTVncx+ptDJ2wWhmoy+mWKXPfyYzvfwqdEnJ5f4caHAutab13RIEiOoaSEdkbJkwNKwWD
1AhoDssu1GdGWpxDYqIhadOnaNK2WVRCh/BfRhg7LKQopMAkIFiz/wnSGxoMdM7zl1mlNp3XDJZr
soMzGFhEXPQJC2/AtzawO0aowPDeqFmVEKd2iROTJ7mdrxXicmCXRkQkc2RVq5xl2woq6p5EExft
QNBxmYsI1JEWEEBno0VjdjXy7yqC2pVI7pFh41YHrzRwUNMl7ltJ+EtJrlULM0HPCv8uKKV5jv0X
N+3JtpuHGllFqq+AxkT70dfklYEMmd6zveVTBFJ7DO1VDCJ90cZVv9DQbTC8NRkbZZqNyIwv/cTi
A67lnSczbZEwXdk0RXN07YBUNM+LN7BQaKv67UAGyBt9fkMmjLeKBKxesAAbwM4N3ayHUN/urx3J
Q8uuRbnIvD9QEsl04yksbTCJaUvb524ayWE4BL+cFFyJPcLBVplTSVtwTjb7XBgXEQyvLDumJ8cW
6ItAgs2MFrYVw4hzGaWosxi0dWmKOzSY/K0AQAI8SlxNnKABNWcZ6vrakoZ9QeVTMxnztGWgNXeD
dI1FUqbhItQnzgUmefs+pK0jByncZ+YAaQG7cCZomq1J6ju7i8H3MkQ/cU/TF16TJPdlxowpab29
DrzilvSlcy+mgV2jfenC0Ty28C+ukozcbVnAyNZjsEphOt7jMTgWvI6HtC2+ysBD30zzodA1oL8n
WuV4eA57dIqhLx/0OBHb0K6xHIS3MUxOqU/SQ6wRVN+a1nNd7ibpNKuCOerSz9tfzJvkPpp9h5IM
1jADddpjUy5wXSxEhd7fqe7JRISkaTCKM0kO6kSvmlKU4xbnk5aHJSAA3dvpRTtwYtos8/xpvmSG
J1eGYKvRhG3IXFLd+OEoLn7/skQssO8Mpu4IBswtQp1VR4O5tDTvPA6VeEpr42Meux2ey4kJYxDt
qgQZjcoE2MUaqk+O5LWWdnDOo+hcOz2HQirW6WzrK9rCQ539Fl7leENS79YwNFnijcVd0favIXnM
h3KqDy5zHzZkRX8eaof7CHBRGfu4dszAuMSgzY3O0/fIudKgmLelmVTMS9I3TyPGXpMMLKwZmGKh
DxrMJYMj2b0WE7ndImAwlTfDfKTqETFg3Ls5Y39Xvot8ZEDbRc0u1UIqxEz8XbQdXRrTJnqYiEVK
La78bJwpMJyITAsDrKzMgUlC7rhz6oG+SbiHtw78Qz9lKBDme7r2HitGswtze7orP/sYicnsMkAw
LfvHdmE1VKTF531svVRst6ARlXZy87z0NtbZJtRFu4cMRsuUYBEvCbTzG+sywE/DFsHzFqTO01x+
S0w373Z5iYUFTMYnzgfhDDG0OvlGgCy0LY+QtWMAMeHH/0FcIhDXKYSRRhuU9f1T0vcvk+EZ10BD
VOKxHTAm2HRR8FJngtelDMEukqsI5PyzbPtz16t630A4Q1N3GBsAihOh5LvJQbubm61G/oGfEaPb
o18Y4W8S0jf/5AZx8D6TGhIhCQydm0+7bLGweO+cjxA/U0KlmFeesFB5C0YebYwE2xW3oub4hsP1
5dWKRo2NOA8QVtR1yvAsJ5ayu2MT2G3sikfLzFg+T6iPpoJRUygz+lAFukrAlO8oVisQO+PGdhET
eL0ObJVgmoUpoBm22JjqOL9OJIIssrifkEFQ56MmuQSlVgNd6ZpdQqwX7zPoTN8p3tJ8/tEnthYm
Q76pQ0fTxpDCuJiOVvY6CQdGYll8ueDj6dnnlxYR2kVreOlJnLpAHj+OiFqQ81jkseT2Ts5PVduR
eaHAM1k3Rpzj2bfw2pqjxyQSMIXiIHLbXwa1+1LpVc09O31iAzWsusS8WR6Q2i4Z0r0AXghZZkl0
UjLS1hKgYaJ3bL4r4FynXqNxsxgALzSN5kDJVlbFRE1WXJPa7UjI0VmpZRrQGyoQBpZL3+3BA+jo
jOvi3vaYIs3twXDRNZTVJjQSAlPRabmWJvaaife7nyIuiF32HaUa9+o8SQ+kmjy7Ec3ePI1X1kne
iu0wHrKeKZTs0f5o8XUedXkYuKQwOsxOuboJhB7ss/TJF4S2N/M7499oQUimtxlqnRT02WLbUaot
XhdeMhJNN23R/YAXfHEzDy9W8AGZKiD7RmttUi583T9Z3HYRAd2DpURn1X4xRE63LFfD1ZyNLFq+
pdF9tZ6x7z3/pecG1lvbILM3bmsDgI+nx1xvPsD9Jnt8AZfMcxZoj74NewpZ3JDNDTCfVv6DBSGh
5hDUJ88jnLQnuss9SBr0FrXbuiuzcfkzAkteNITDJwnNv02LOc772tKDB8fSVZtdPIYWmrtUejtA
H2yrc6K4PUD8zVycpCvvpNB+cDKEgH7DbUjj0kcmT1vXluug+hRug2aILft6doufwKJTE5a779P5
V944X/gBb5014sonFrGWezHUK8eG8FUU7TMTZuRDU7DjpA42YVS8FyUU2bJ3UZv4jKbG3dBp7BmQ
hdsdFkairgGisbRBLue1KA4Mi+3FAC2R2nXQrXA4tzRKS4VHKGGrpM41mvsXmRfejoESK+4DiI7o
nk7hfRy4FiFHZ+paMZ3yKdsSX+RWz2JzVaevxoxkzzLbew9SMUBHfiUqnzSx0TpOSfPCBwAevu5x
wso0WUnLuTQJSfUWsOAeTsSy0eRbpEdcnAbp72eT4Vx6CYxCP2YF6VOma14C2b8x6wEYlfXVEnDc
YwQKaWP01qlggxSkmVhKuvw+7hXF4mTGE4THgiYt0r7ErP0qnPkTYvx7PSS3PspZH4ZHDJykG7v5
CHTYT9eDoXXL3C7axWQEt6YbftkZJBxE/NjL2rWu3801dxZR2vlKZAaistRP4eZr165+rlqgqaUh
HSL8wAkz0HJ2Zo0OTegbzxHHoKyfYjr4VOumrYnTbAm8M/KQbLVs1NrkYviMKquQV1nLreXozfaj
TQavZz2KFOW06IRYpARoYPIEeBUgDeJgl+xXJMlNumZt0Az/VHj1Vn7CUIv8x/tRVscw9ZlxmM6n
PoETYetQEPai13doYHf/g50oOCeNwXZV16zhK785DdOKQc93as2vQxPMayReuD1Y+eN0JHEkM6g9
zxBtcpLs0nRX6e4rbMzv1KiY4yUqJ10a3wjlPeyYP4HHwkOYYFHi2X7tE3SUnui/G6f7wtoAj9yu
PJRZsb4NgAIiD4SzEo2o7UJY7Gxfg23Kut3MwvzcSGA5ru3w7OW7ujAwwMU0/oME9yEsgk+gpjJv
4pKhpZtZEmI9i569B8Nwd8a9EvYjIyU0ii65N9BjeWMnl4hFI2koUMDlB8BZKEWqJTcnd4OMWsXU
SYtRgacDs2aP6mA9zY2BqMoIYU4auvupSDdFSakoxhvb/nSbVgbPc2X7iL2ECSwOulKN6mFtEfDd
oo85Zo71PgzBk8MC0KGDZvmYQw+JmY42w71N340XBGdQ9mWktPtR5BB0f8plyvYcXcFmpDuugFA9
IYmjpmlgN0ejeg4GWGeYOIC+FAl4/ZC48G64YZ+aqEGl5hwbJiBprVOOBXPJKhCvbthby2KSALfS
u3nw3IOhvvg5DC99PmSeyXLIbV+6BqKdlOBnbQTE9tkKCbe1Qy4EtawavD/TcBBIWiBV8nC0iurE
uctqA/aoENXZ6ve+l8dbnWgrUmkCaytNOa70CRqMQKywZr/DPEddZGz8Oj05cBwFP1ZbTKvI8E/p
GIvdCJWkhvc7hSbRNoHBtjjAEzbOgBQncgqiGJifbHjJbFeP18TNAK4po1tv2tPF9TSQiNV9ZHDu
/JaT/792J/43wUbYBrb4v9PTrz66j3/6Jlyvm+4+8u9//edF853/0XD4t2/5q+FQ/AU/n6NjDGQ9
CttJcQv+ajgUf7F94WFf8F0Ta7vpYfb7D8OhqzvYEZVfwKSY4tJoy76L/vWfwUbgHQKAgGHfch16
8f8bbIT7Z26E5xu28H3+LEAU1j9YEwIZEpitRWR1WBky4hnUTR6AtwvsoT/VHhZ6hccjAAYVRNvf
wpFMP3McNzH7xUAtGk21ciwzxuuTWkNq7CNrt36aMOuApGNVKRkB6aMeXN22nLdJ7bdr3DPXWa04
XXadNWohFpesPyVD1UrFdBCVMAMhttaWWpZOam2KeHpEPEuD3rFbpwUgT874EUyF85wYsMl0r5qc
jlp4GEX9onXd+KmVyTNzA+08+1jwi8E+IPxkXZ4RelL73mVO6g/LtE5tRjbW6OFOU4tOV608JbtP
6bH0AgWBUkotRv/uEflP7HKmqRwVf/CEGA73BcN3LJol3TX+AWfxH4XGUDchK23u4yTa5kSRXkIm
7TdSXxa8YTEpjHyCY/VZrvMI/72fberODrYBgZQEKLk2E15OgbFfp2wKoXf7J2bCE/iDn0GdG2aI
oLGd4bDVHVPBrs3WusdCaFInTqHOHkOdQoE6j8Bk2MFUnZnGsJ8EnZjBiEQXzimWEnqRF/VwiMuc
PD911tnq1GPR0KpTcJJvvToVc47HXJ2TBQemg5DMgYp8sNSXPkMZ6PTfnjpla45b/GSsBUTPkJOj
uOJI1n+fzUuDgzrjwIY1aHEEN+kSgkC5AjDx3KrzPVEnfa3OfMnhX3fYyHp6mEV3ANA4r0xVJ+rs
i9Ux05YYnVsr7zlhF9x9JXm71BiXYjNSdKLSeBcVypgGcn9utSYqAcX/U7WqVVUrU/VraEaa8LC/
IVp7kpS4hFLnqJqXqepnqjpIPNpuVJUxUTWyU9UyU3XTURV0VrVUUlQ18O0rjcUe5k0qbqBqr62K
cEcxVlUZr8kp0IA+t76FI8G+r9PqDbkwI28kJOtee40TcpNdqsNCILbqnIEuwJhv4RBfkJF8taP2
UEfpF9Yt+iW23LMBYow3ouRihJIL3uRnXDY3rP1XhPBrI6rvs2S6zqG/Sur8p2LzZUbzA1bTy/Ri
xc5aoxPhkcLHklJf+3ErPdIQi9lbebO/LFvvpcQ/FejVq5uLT68WxFdZvLOduQuqDC6zWmuKX9xs
etagRBtrWrJNtQKDa/wBuQI9aT7P20L1KQUNi4+PVvUvKO0RdKieplLdjcFazqHdqVXfY6gOKKEV
qlRPFKjuKFR9EtINsP/8wI7qofKai9yYI3ex+vGrMOR3LBnjRrRenurBzA5BXkhXprqznjYtVv1a
ojq3mBaupJWbjCaFt49K03/1HJdy7vDZkLR/veoDe9URJrSGNS0iYO5CdYyl6h3/vxTV7XepqlL7
L6paf5XV1MRh1P3Pf/nDr/6bVF5h4CI2ORf/957/8/dXmn0XyINVVhT6njz/bv5g/v9ff8jf7P/2
X1CCQS8yPbhLtu1Qc/9ajQ0dMIDp+4g8PAPXgzqw/70a239xWcg6/C/X9CDb/qEaQxGgQuuG7uP0
wW75+8UOv8u/VYH2H379T0WfXzl3upZa/qei4OmO5yrfv697wv1HBFCGG9TJ9Ghelrqo8QHYX1kT
bay+33mTdRAZQ1bSKmAi42Moqvi5nPtvq3R2WE+4XTpKNY5tX4uSs16IYjGGM8vy+67xb06NtKic
3Md5Yq4g5VSTvEEMbGdM6O+S7IcwmVIB9YsvbZTveTQ9+0STokolLiCGxm09CFcDjOS3jylLuvZX
AUN5pevTT0B3QZLvzZG5szVGm6znCAJiE467Mm9fsGBDnJkGgiSD8JAE6VOg/h1/97b/J/VUtSl/
qKae7uq0V7qtY2GktP7RvzjIeQwjtAMY8QxSPmbnZbRwJRllew6dKf8v/rY/o5r46zBCwm1kxmeK
3x7vv/NwzybxRENlTjgTdA73AIZy1TtfaWQc5UgmJzM+sm2RZg+kRWoi/vg//2v/bChVjaGF3d50
+O9PJl66NNcbRqp2FsQP5CY8SF+/8ZxeM1DqCO+bV1PDEZijzlpAxOq//dYCjOkm33ljLS1yKGRb
vGXx8F/YcS1IY396J2hpHd/DTwqxCRbAH98JbLd2p9kGfZPbyL1ZZw94e/ylNUbgS3suq0J/c4ph
MwQD84DYulmTg+LMDspNqOjLtaDRy8qJZB1hLC3rS8tQQ5mevgkG4pzTz1Cmb2UbgfDN2b27Vie2
JaE+awor6VpyJm9VdiGzGAaEY2L+lAggahYXqPu24cAgn3DwqTa2bt4SvmyiA47u1WYmRapOCDO4
gnw0trGxN4dq8xsKPJJahs09HUGPI5iaWW1AHE1h1trIwXNyV4bQfZlTBgVa0a68DDxujJptTaDu
k9dZyynscLaRie2YBXGa5VMfY4RA7UsQg6Ry1tGd4ac9eVvs4X2Cg8aBrSvo7dw9mVYCdBRaBi9C
XG8xaB1nEuSdjO91SBBlTz4xbaxOJgD22G0WoRHdaci3uHK6TyQnrg3BzHToAblW5I0REVErNQLQ
jmbYuiUctSLAB21NP1k7QX1lX9VW07NhVezoiQzU4vBidylF2EWpQkjJMo/ls1kyKJ7jy9zyvvKX
2Hb9+vsPYo1xD1CY9WxH6m1Q5A997LWbKQjvQ6ihTTpiGTDDN9PofiWN/4RbdOf69CmIat7Lwd9p
bnRhg3LBpnN0JlBaHRGzXvHFUBZPm7iSDb4F7LvXpHZuCNLBBoVTmn94M0OiCl3civZhCts9LWBJ
9kzpHFhDg9pHhJ/2LNX7mu0Q47Z1MoFBrtEFF3Xx1czDxuDBRKFwqGPGRFXwy3QYyOjDzm+LZ5bG
u0IEC+WawmG46KsHtjHIEKdmr/sqgyzGjJFtdCz/TEob3Ttnl8TDQy/D+JCZzXdJdFAZ+Gc7Yefl
lDoSmsTZ9lH5ZaftokzoydHm8L6ZGEeDvNkHs7G1M+8UOt5jOOqbQf14xRjtLM29x/UGFfzSAraO
AO/XbLIWRqOEhOnAg0YX1MzwYwvpHu2wuWB1fQCDX2zTrPpCtbOz4YLn5XiHPZr5fbquiLZfGspl
CNfMkASoCfuYpO6enhIOuQx3nl9fExMHRTvwrdGwTupkI8VBmCnog0HtAc99ilXiE0flpc68W107
3ziz71QMNJ7fZRhjRHbFlQCYl4gEs4xDiPJ6YxCjPg2owvRtFcaLbGh3UcZiRIWsVbBnFwyMXtqU
vm9KX3PyHWzGH5nOU3uNcsK0VJZhbFaoV7KDYf0K2wdbs76UqciZvGs1Vu/86cyFf/UqI5Aoat6K
CESyDMuj5hRXExkZnQR7YgdxIUua2FU5LDxfPB3NSGIvDGz1YBqy/WQs/OiL8hCRktj6K9vP7vwR
F2C5kVNElp04g3x7psaDZtFZBUGh0u2jVgIuo92Orfw5VVl1XNiQL++SbzQ4J6ZB2HN46NPmTJMB
Otw/dYLRpeePTwRn3Bpii4TXLVGHLeCKbB/7ZmsO7iIsgqXhlydfRVfqAeBCiLIh72DqIAh3iHkg
Nw+uoci1b2Qov4wa1rdj3hmBPMiW8MLMYQBXHhpDe2uFexo8Vi6sUuwsOFfhO6I8bnTlEWn6A9zk
amnDJQmTT87GAysl5NjOqYrrx0TIjVXz/6bxHM4dergY9BsvVOqwjSH7j60nL6XWoAmXGutX+xuz
7sVwi+dkGjZ5ZGxrQaCcewzmGo/w/OHK8jnXymOcKYcXaXeec9BJjzEGfYv/4CEerBeRZTfsgmfG
rrc01lB3eEqyvIP+tJYJwfC4NdKu3P4bSeexJSmyBNEv4hxUILaZpFalq7I3nJJoDRHA17/LvEX3
ZqonKxERHu5m15AErCKH2HRpHbEkQlfn5Kwb9PrTjW70DJQ4LwBjt1BBOylJlLI5AIPa0gE4+b35
TrbV0e/dbdNyMdtCPJWuOMPQuUjnNfVQjTnAA5fP4+4tj9Q4mO+hjuMcIpDpJc4uhHiHsH7XxfWD
p5KbzFg9VWoYq+oHj1oSwA59UwVkY73RHrvSP2EKRLlk/4qhfJMRQViSrnnpHNpZ2wgkGHHsvBSz
3BtoqdPaPrYt3dQyYQb4EGfj3gupT1mxipnAPLYYhxw8bPyHzPT3GIWr+pqai4YYbUtJNmOWbfo8
2y7/E8fDuUGqU+e82GgulgYMdRvNn2xjMc1KCbNKjN0UccOc9mBCBF8yJDs7uTmsJl2ptnGBahgl
nJzRWOZfMcjCvp5XdOU5fvKO1nLfwnqmGvlvcRUct11giJrMXkh62JfgrY0M6T/vX5h2F4dRU2HV
LOL1G0xn9JH4h9Gv8U0GHAJomPf4B7bk8G1DgyYIPA+PXzZcrGf8U4EVpGa2bGFE5DZiP96WBMF1
UEAnOeyLqjyp1LuYAhZ4/r18TcQQ27zXd3MXrit07gPKKEy/QU+ibWJiT3+y+YzCBSMYkVBKgAM4
LMKRiG0ZYDp6myR5xIvUV90u1M6RrGlH41y05IcXi5Nnjq8+boI6wWLuYvtTOs1f92F5m5ZfrMJE
BVViZclwjdgRZJK2QkxzzWJxWEIwyMw6Zm6EeJDhNif0OQ4KIh8dGBOO7jyEaXUsYuvXB0tZIKlh
fSUGqz0mLTREhWSPG8eauOVUC4Qe3mNVHoBFHMHgIUNVWMDEJtXIrbWYPmAVLabbUKur4l4O7scw
10f84A+FlM9YvOmR6TulUNnrTBuyY9S+OuK98ah5nyVxIm4M0IbOILTvzwzBTZeOgYNeik0EHwT3
ytTwwTpBH8k9iX9I7NMd1nydy4pOcZWQuA1UnPztnDzZoJi/ujbcY1M/9Tb49IQQAla4duR0A9A9
Zh6gk9hAd2mdksvV8FhGWDuWByKXBAwBDCJJEnGcS7Kv3NM7JEJCbEhB2Nm+c/jvdeGm0oYj646b
i5FUpRn4AppI01elsu9lqrIm62z9tRSUDlugI7vLJI1dwSV0COKlBj0tebU6nZxlm6QyuJhVu9YT
+6vPrjaZG8NVYh5atvF8ecrr6kRZFmDhDMCg00mFSVlHJDANjwTec5QwHqOOJMZhUQUAvdpripwv
VleK77MR2Wj8TS7a+LqsBmVnHymXt+Qy8noO+EgcyGP+fh7FEzD3W1o6ZzfzD4S1BMu72CrxlKZ8
P/DvGDSrpzlDz8NizKgT/pS/9xO5nymaCS7YlUZ5Ic3kIXHlM36/R9wtkCcHwO8lBB1va4NZSDxY
CViCp5L1xgHViO43riJCK1tCiTiZ4tpjMbbjP1hQQCN+M5/eUkUThuSiKjLXHXLXgaCyyUeaVGQb
pQYmrcWq+QxdXnKXMoO1YIB9wZxt7WvbaeSR7CrKebgXptxnjVoP6my7XzrVmrJ6LvXGT34kYZRa
+G8c3xEVraJZbIohf1I4ZGheHfWaKhGzMAIElCokYbXDOkLmu6xnusbDxIcTLrTvErX0pnYCAIQo
s2ttYl4pe3a1eRgMNhD7w5vqB9Rw+y5znpbNCeXY3pgVitXyQQyg/+uS6pDgWot75ek7E2ppgVVT
414Y0fi6/JG1fVqW0YFs3Qaj97KU1lSEfiqvS1Hh0I4qkB+g7V15EVyOgSvFrcb+sOzWjV0Gyxru
pPWRYKlAObxEhhOgaKBSy+CDPFc46ibx4aTqurzfduRiB6LaLb2twE0JvgvRbrUD/nOsUve8YIkV
8A+Gl1HtHdO+347yvqy3wmQiOwfLJmDzDGUTD78iop14PPoFYEWhpC67+zJERjCm4+tbLN6LmRuh
88Wz1LaAwITYe9kYBd5XZLqBrJxDrbcX14pvk8mnjNRhgveNqoD8vHeywtMVZsCD1KkqhHPsfJQX
yshfTPyGhMi3C+vAw6tZH03PeyCgPlwZxY0oUgpsA06wqbgOlryapfcyYHxYgqtNgQbWAM9n8BRk
5q1hNoz8wZ88sAbuA0Lb0+Rl264YHz2NHxm7Czb8s2Mv9Te1VsdOFlUP+VzcdSlOU6z2ofsBjQWH
ozgtVUxCMCD05EU+RZZ0S1K4g4hO0KlcxpmRwR4i+KC53g+MVaT7khbzzvHzJ8BPHFOIKc+wtnc2
XzYraha1cQtM9u7ARFYlTKWxF3sQu+//NYMd/aYc9VjYxqMurctQ0AyR/MumoTPhV7cmDNHCpHK4
Z6l2NF89JKrpTF0onK9UR5WYJ1F0LlMqC7N2D13NB0Zt/e6iwdz3jp0HBArfe/CO61oMY0Bj1lj7
pSKmr9yPeDOumoMJ2hvLi99zWtbG9KSjOG0hsqztkEUQFVSDj+toeONf1PXPOYkQxMKcofheKodN
ZbYQJMaEVRQuEu8eKVGe9ycI4eYZ2AmzBdBDZhqiryicrakNi5wWIAEBkJOZkjKZqulS2s9QOGgZ
T8PBqhASMfhpggRT79lc5ANWjkLd9Xva2t4XbXUGxgTdBUTEnHK/MjZU8wdTd3sS0iN/kWoDHnxR
Y3HB/feBuvErdlDwhJZOHzv6MKqcsGfCVA0MHDhtqdcNmwc5rx5KNX1C8b2GI/uaNr7GqXdAFrZK
7Oqtm7kxdpm/dL0FF+K1NTnrmREHw7TmulR8sGAYJelgYtUNk2BZRnxixWu2qmpml6YmcoTfERGn
vQHbLVet5eLG0u56J28zT1bop1uvYvOYA06gxO4VDoGFGdI4mTy4Xeydh74k1NJKn2Q7wlbg9B9I
F/1F1Yzezs+wVEv4Srnesy3JabqNrQoqXWW3ghASyC08scLbjGU0bJRYJflZQ6IxG5gU3ge8tes6
SovNhKA1QzYWyLyedzYTxsYcw13fWmLxPpDdznGbepPDeW0gOy4nTV+yQf3A5Z2X0oteI+TmQa84
MJsaWKG4iKYHcyj2Ok1+fQkN0i3hYz8xz6XuYe+tUAro9TFKKU45bOl2+zER2uV47CQUs5WrAocs
47UZN7chdq/L+z9V+VOLp6kNxVll9hlJwSkfkWvoKdsAxQqZcQ9Rleyr6YvfmGlk9G/WjAvLehmE
oCDKcArgDd/DyH/UJz3geOyBSIbjMRf8Ui1pen3D+JL+QZPJjc5mN1gojhv1OIQ8IEDnhT5g1669
38WGtW9qa5thKYbl0twmplAsAfID7/QtGv1d2YTaXvjxb1PA6AB+SeFCfD172Bj/GNazP2RPs4z3
y85O+/bSVdNrJJwnD5qGTPCqf3eW+PVCbqJhCka/OSQPnbBLZrir0Jz6oIXPZT4MThNu7EY/zFYW
r9sbXgCf9xf7OoU9SYFEMi9yMZwHuAhTcaa9x4yIcClXhTeU/PUKg0zP/CYOqjkfLuXYX7Iw/igt
DoklJ9sqniCYCEAOo80mivXWK7PbgOhVKPeRCFvMvJmVHTGXbI1+vrVaqwMHQrRLzbTOswYuWI1J
PUxEjIoHMVqerh0wDyshCv85pQaYMrA6+6Klc5NEL03vP1nEzRIp5xtbjz5FO8x7ksmfSDUVD6VV
nGqzP9B1DqZ0unm23IZhN+0EANeDryXZCroLmi6aQQnMLxoIlLxNr6NfKb2L443Il33VMsLEWJiS
SdkvLGoGocTOjAQZog0nYgrR0RDUVf1eloi0IFsclmBWaHSa82t43UVK1gVyGV5i19tRa0Q0eujk
VyI6Sdu/5L19r2GJMukN37BRfKJHOHcIxVaNU9wtNwFecW+IowXa4Cka446+tjJ14iIIVFTUxh0x
jphE7s40tEi6BFPP8ZsmrgaatGFD5cxsuGRFtRpHHAPX1VZz3JpUsSXgTCtBo2cMGX0vkqeEAK7G
cb6tErVqiMoUESTCMlY66vBOx2/AuQpQFfXB2GSHQQs/4B6t9ag4xn176wuwDy1oNnS+P1ZhX3Xe
5LSNsQ/nLLLYEM6QX19mPX1OSPemSbjxmvReG7RDdfvRtRXi+ZJSPptQ25cWEl8gXiY+RK2gz2R+
FqbFdiQwOYoKXFKTIl6oc3/rtsv7plIOo6qut/jXHgcyQZt5sfy3UL97yzmX87eck3wptrJdN8T7
ME/+bJBC0rNe7FL/6xz26sEjgTXtd6HAqjiN6Z9mQVHXxp+ZBhxyUApGt5drh0Ev4W1vniVWVl9z
UgkHenW9tsK8DnRh1TsMTb0xIr8Kmd+giSBkbr9i1UDS4OW0DFuQhhZQFGFjKMmq8Q2dKDsHglFE
/cQsQ3ApIlwP5bDPwhDuFgy1HINHNMev1uIbRidB+lt2ySMvDEKovVCZGiKTWoK27K5/hS1U40Gn
xd4YjIhsj8b6UFAgiqnivMbS4UFUHsvfNJrJh8srMizNr/Q0d90dXXePEkD9xEUK4ze8p35yjP1O
bEpLu1i93+xKcDiASX6ZdNybckmXZF/37Is9ofzQfws7OielEWBkPaRxipZMdYh+G5IC8ukAmeea
zHRcp/JgzZiJZUTQ4njTSdPqpL52q3E8hOlYBLKF5DOZmHA1o+QqCJsGus6Qf+FXaGnz3Ia4bDA2
FgFeK1SzcNtp7KzJKvX2pUk2sZ7v/QZMXhmFhENgrkFchvqkjMm3zh9bUHE4Jpytp+lvk0tEYGf1
y/LpsmVIc2t2hFrnVH+O3x3ASxHJ124xVByxwv5YVQvfpnTfdaq+eTJv/aAYEJjjZ9gyZdIr9DBV
mNj8tgAAuhx9IyTKNtRex0wepoLMjpr5HsSEN7TAcAn9kFwOsr022ozO2su/kpYxRaGZh0aO771e
mNRl8Q/Gq3gz+OGhksjafct8mUX1BvT4z4R6uG47iTo+Gvehlt00kpTdqEyQEZvPixWPd3GXNJ2z
BnP3kc6AZqiuOO/Y4bEbf0jMY2VC8IPWBGageE3IxSzcPqCwxgwzQo7JPN62CL8gYjRW55Q9i4Mp
6pQBEg7Aq7UWGgYgherd6hlK9Pl9TupHrSCSZbDRoZau+5Y/OlP1rOz5JVcOuqDOeZ7CZjdYobMS
Bf2tmsgxAsb8h8lAQGcYE2pGrCw5oohaRV8YO8lMzxedAVa/MZxfdR4yjOkGUhJMn7jsRjqWzVdp
Ygsgq3Y9DmS5W37y0i2rKnrxOPDxVgD4JW8OcNbGCEN7J0KscY45vkUd+1rqNK9ZbnxOAznSjfjK
8/IzFgpqc8QBbvh1dO1pqSsyc342QCGv0KceXbO8RkPzbuo90s4B42rsIN2EAoB6pQ7pEBVvKvJw
uIZRtINsToi93p6Vn0SBnjZQTycMs3aBBRXQzkM7Nube0JJt6Wa0oRXhhJMoedp5TmCk2Iv+JoIJ
6iWBO/rZiy1MFILWn+X02gWPAedFj2TdJpqtTVEXhE+X0MVlBPkvdeNnjezBIK/YHE1X2zulNd4B
u+tbwyXjIbXzbey62kepjAMsAwTxpmTmlngRSsRwNzOMO6uh0IPZ+PQ6Xl4i9qY9c3fIYWJKnueR
1Z8FE6OpHV9ypWAoukTECVy8KvkQTp08eDjnj7OmgzZAC9mJuiMdo9A3BG5C7ctHczsNTKCwdOVH
1byovPgKc7dCtFOvSfI+26PxpacYvUPgNUzWT7qUnAmQKGvm1GxyNz07VoPWbPQeB2meYss4a7I9
m4tkTYaX2JavJb73bp52Q4g/b9R+erhna/R1jBvT/k/XfHTfyWivucrqgAoajgjP916pBW9icVMJ
UsVBXrKE17rUwePceo2SVcTg15wsru6y+DViw9q3c/Y3FerFgPa7SoVzSLwiGGOT2n/8zn37xljh
xcnNrwQ9nC/xH40ry4s3pi8/IYbTC5vDKymY/9nMj98M9hooohCAI1ReqzKLKBIkZ5hUz1+xVIDN
PXStuuiVN1J6z09ksFPA4jrEo16A+IJuD/Ih6SV7eim/wHRsa6v51C3toVFDg02+PXFfdkDCLgT/
vfA6psjnr2FS/8ZmsVBpPYx6ia2jH+6xtsTzgWIA3WvCoIam43n541mtehBO6W+mIT/EXrQZDe8N
GtLr8gd2alXbgezTx7jL34y0+KSsf+9BqE4XzYx3eqrcvdcLnBJxa51YdlBL9HA6YBWc2fBKIg9Q
a+Vu/5xAI1AGY9qqzp7sbORQ2MqVEc32apr1XZaVSw1nXLW2VvRikIkb966hLPMb8cyq/0kJdbZT
G9CqODWW8WPOxW/YiHvSajvoLVfghODbo25me8ifaoTzc2we5tn7rDrvD9v3ua+y5/K5jqGm1rF2
VZl3kLyBFZINUE04Pt1U2/YTzVRuCGHJSf9OyuxPQcOKXYYTb2KG3N5h/tIICtrYEXOFVMfUYrr7
yp3kTYwZzWWSAlZekv81oXWG+fcPpqi1GquVXUF47krntZW8sGNkLecq4nwjx7hAyqCTS0/nv6eF
SKhb4esnrsWd+FE2I2/ej/nFm51mMxnQamMrKYMcm59qLW9t9jrTpe7D8vG52rGtXYUNUid08+6M
Fdhkp3YIfnkvJ2/pH+QnUrfSCzq3fKxyvIYmz1jikKAwDLukTRZoMSCGNtNxM/bmKp89O7A1CAp0
nKpgITUYGSE+aGAoZO2wDDx7z/ClP0jbYChByEVGLK6JlUeLPsZlCDcg52MYZM4YrVysJFGxBQ76
2qbVO0KBfhXb6l2AUYLgCAgScUsDUImvGGUHMuZ3zFEZnNdtS9eOb5A5O5WwCcKCRetauvbGz23J
FAOyU19BZio6tzqEHlVh3ef5oUSVHgBDvY4JMLKynqyTXRs5nIx409YtfW56GejOw8tYMxZitEg7
xcJjoWdnlaMI9bmH6ynxHw24PYy68n9tzSvWOdO7G+qXbhC/BMk9Gi37bu4xVvVy7GBeZDyWEI2N
uHyw2hC7Xg3lvUNXSaeD5d+RH4Q4F2M6rmMNysGosYm2IAlqY9oMHm7XPpovDM+zlWTIFNkeks20
IQ2zo1BiSg3u2UW3OT2N05IFPhgKRJy2oCPl2m32hABIRj0atQlSxNxqzq4RXVRNbYT5YP6v8kN8
ykyMbPJxwkRIOxAJpdrrs0KN7H14DkHOmQD6BCeKF8UAG9YCgxBUqLss0ZM1aHWjpN8uQv8w6CQV
u/49bjm6ZwvJpNZpXdePeqGsdQ4VLu5pZplNccYz8DbU8IGQn6LBGuXND5f0BmL3QEKIbzxGj42F
8Vdo3VeVi2kjEvFEx+9gdf1tMOo0iFiw3BJPvimbK1lW/prMWxpe68zvnlBF9rCnuifl0W7T6+Re
RYTxRrSE6xqUeO9gR2eEsrKb4T2pJpqppfbXzLAeM7d6q0K1gWfwLllTSOYjmaoQIJiLqnoM5zha
cUKcluDj+zx8QG1ickhVYy2b8kxlGRUOaRTFQsRHcOm0oEINjT1NV2yGXWJgLoO/C+3TqDhKOYX1
7qOW411rEWX6xQbTzxryYrjC4fvtLNdbrxgZEocOSFNq9G205ym3UDGn8HHj587hmWCav8JXn25T
yc4UOetweQSFVBP8A94SrU6C2Occ4s97eAzFeqlKO87QAGRQ7ZgyYUyJozOy052ZojatfHyQJQz6
FSdGHy6O/5r1SJU1QlvWw4DvsTb0D/q0IbLVgVNLDVa+0McL7T+agG79+d+9zUaO31lkvBVmhfMl
bP9G074BNX+ddfxiYIuoxNkoIgHiW+p/Le461pXPuu7ofr0Z07cTeeMqUeClMwcodem+4IgPg1on
zs+acInxo0jxoMbHHFNWqcmkuB+VjVdca/dNoZ9cMTZ7nFYkoETFX58O/Yb8u3RtGjGhAbX/Kcrq
2tLbcBQ0KOXgvIqMdt/65h1axs5Y5ttaOhlB2A3qyZ2zA5bZDm9R88/n3D61GIjb4hlL1pffxcAH
f51a54lNwQh7dFjliRwMXocRuGAF5mBV1CAocECqqfxAcfBMyBlAwbI7JjWqJsnTiXM4EDFjDjPW
DtYE2ThJkFMhTb/P5fDy34OJ8jkGkrVyIVdQnEd/2J/e+hCop/AfTXBoq671vuwuehEoVVZ1uqTH
EX1s0aK33ZYQl3jnz/PFLzK57sRPZXDslfAakc+jcYe+VfrGW+kPl9BKgFJ5pxE27ClLs0/aZbzZ
BqLKqXYuWlIcp7KGeTNj2Ft0HWED5iGNxhR2LCpg3N8icyjE+u47B/ptL6uhW2afc1Fv/3u/5kr9
0/r0TdMcyhipM2JDcbR8B9gN76nEKDvI7l4PkCYn2wQAJj7mhgauZjOnyY3XskpPjWF+D+WE03WJ
BzERNBnjcnjPPQihRqJvZEXPqNR0GizVv9qPLq10qp2VkiBOUt1vl1qcoOT0K6d6XynQ/kDl6NFD
AV13Nh05FotIw0mrlvKdCETKOeM4+9w8N1N/CY3ToHUTBFwk7OmfZVicdbn0FfBRho8m7EuszbGz
cl3k1d0QBsPScir09ObApOPxHm+WGM6ln38jnd+Uo/fUFfNbBq0y007Kta9NLihyiHTDPjo8tnN1
mO3kbWYo3cHeXOvdk1U8mbAemJvLz5mwya2s/J9GGVtaejvDZNApZjUFEI2eW04u+DNyL2AyaGFT
d16hTV9sEiS8ZHxCT7HuT6VhUcWl2q8IC+yJ6ic3zd2Ud4dqNMyV4zQvI1xqpH8tTLyrBMuTm9B5
p2n87Nya/kT8ZMj45RqZ7Rdi8R8DXk9MEwir9vI6GKVgWwiWH5ciPnlXTVDgssFWJQT5CbH+quuY
U/kzi4hgikzHCMBNtGbb3uYQHhCKQIxMkW1kBgY9TljPovU3kcWNm1EjLHCekEY4yBmv3wK//fnv
ZStqZBTlCC/S4b/jv+jiIMu4XKXZrv9b7KMM071OOUKmtrnNjAp9i0NWyPKkcoDtGavCKJSW35Kv
Fb6Bg3mH1vmyKEg92dCcStKvPoF2amrVw5KeMTQk11O41hFs3DoeEXMAFQ2pI0o1f9docYmcwLAm
3O/MIc4iZmKhctgy5lgPIDrZSfI/SAMe6gmINxbK5GKsOT0QgLHq/Gjt5dlnqbWv2O+OSrIwzJn5
7eD07T3/mKXzJjGGb7f2oDYS6TeKe272KbPcBCXzVzGKb+6eu26l8RXFOLeliXAkZbae2TdVbpze
uos+37SEmGDgtKFi5WylqelJpFxOu42rLwBzfAl3xkoOxbn7R3b5GcDERl+SRDVkgxsNoSz2hKkJ
tMkCCFxgH/f89FLU1Ig9NZDtEgNkm/ajX2r/CtvNDwMzkLxv0RgK8/3Z3Gnecsi3BuYfKaEAGB/E
idCKnT6GNnOg4aspa5Qahp0GponwKA5/WpCaV8sSWx0oOOPA4T6q7OI1RNrQuXg1lPE++XJX+qRM
2rL+SWiJKMN6nzz7IacmXi4FJQsVXYl/VHNBuy6ZKFKTv91kJ2T/yB2dxbuD1ZB6UUEowbbf6UgI
9fjbKSrA50tOefav9OAFQLNeMbPA622tY8y+xJTlMbjLxluNJH7R67wjfymOnUnNPbpy5MnznmEI
RN6qpUJejxJEKzzZdVxzIWPEqcWEhlKFC7NSRn+qByFjVaDgvK7b5+R3bdux2tfWcI8NoFlgyPyG
Q4jTOvQqgbOY89xs5wKdlMOFZBRxbKTa1FnnrmwjA7DOFNepjerqNN3XFOt/mEBcFJHqCNEKIp64
GH1tH3qdUyIKYvh97KGmX+8JwMsDq7iYBmB7VwimU1B+yhH1kA9tWmnE9vgxs9FY8kxkI/D+up22
3UiPtE+SlGI2NDZi6aqPHiibPg5FELm475EXPMMbjBBGx/L/VXce+xsNGTNMaDop7uwx1dMwd9of
WeQhSTNYb3q0LQ2RfYSvaB9I9PvtoJc6l9r88BLGT/PSQAsV229BuJ8Qk7N2amHRVW67S458SagO
16lvS3qRyc6tOn2l+ZCfXBswL9jhvd6mr7DikM+RX+G40ZWYKhccb7YXalJoZyodOyDIT4xxqkOU
kMTMBuaAKw4sbz6RZ/zYJMS8IIHAoDaoq/SJKHM7Qm6ldRUH3Mqnyh1fnX7RddaNzqqow/rTNBsC
K610xgIXy0uWw0hqTOdpNssLta4p8d66LXV2qpoOLizLAL1oPMU201zX6k/kD/2zaO28QC/2Ybze
GiOEA9c3PzAJLpjP/xn1TNaKZbUsx/UHRy+K3JAcFWzf6xnw7cpk/3Y4Z66LtH2lJ44QWb2DktUQ
oIEKEb236UCSehRt9MtaCUHD+zbD8ti5jQt+uCBBx3xLa52ghCQbArs+JIgn+b1pyY8DKJaxNQ/5
06Q1+d3lOMFM8Nx3aD2j3kPFE7NiGBwQVknY+4A70jSYinDYKaDH+JvtgSzhWJ6RmAWz6PvjTNka
WMiG1vqI+nkYeCI0p/ZhBi/HA0cSRbxkQYIRsHZ5Ee7tYVRHc/lLKbfdYPly85Vr6Z9+merHlrME
Pfz6ZkVeek3ko+iqJLAjk3PE7OtHih54kxoIMtIKgYf7dr/2MlShLpz5wCnGm6m1HjhXLd6ZekpF
6DsnlcwcNkWkIdQ2SDwSgNCTNvSZS4o1xzD31rJZwQv7N7CdPJrkPhBuxL7OjAcll23Xax+j6M2U
43FKEa/0kzYxJqJ5MvuvhZY512lOxdagJCH0q3vQFKaYZvQVfuc0PWR1njwhAbO859IyGGQiwr3U
DQQ+E4QikgpGdsayodk0b2savjeZ1Ne+jgeWiNw+2AWYmr6mZVAD16StASw2q+BU1FVrMQV6mCZq
ZTPykMl50zUes3xNFWnCoIlL4oLDk9YxjBhxIUqBIdZru/SSF7uujQSzhnA1zm0NhqNPt+bYWCjC
K3oZbXdJHXfcaVnyMXKljvNkv9tzmO60EnGdQm9HQ6W7FNY3oXrJafTc6Zj0uzith5Ofo0FMVMfD
dNShkiwWFP8SW0jJitx2dzQuH0jSuegkt7y03bD2XG24uqBlAJV8j7TMtlFZ3Tpd1U+ksJAAUG4Z
5fHyRjyl6OYYrQFSJkTLf29dWJJ5qt0VMoMXEXbhwWYU3xnuv6H8s0l1IAGXRdFjHrF2I/1WY4i/
oIWcoFn3LQenRp/fkBTjc0fVRs6us0bqgHBypm0BJ1VuEZVgxaXHROdsq5v0PKmq9gwlzkCWd3jo
vQ07qr1ujQ2onzAwYuZ7ttLA+hiiPefm0Wq+s7IYz2nZMId2aSjPZKxMNo4JgMJb7bPsN0Qshwzd
dVKNWUuPSqDDIx8CL8OOV3BbpTmrm+4fqeZy2E9pe83UMwtBeOU0ZebS2nQ2O7pomVU5gvSEOmwF
TVhmyubcQWq4NQrstlY14CipNFy9hLkK4aKnF+CZyVkJOCt0165OyUGR+KG1xuQL7qi1gxORbpYD
4j5DXYaRHP/Of65+A84Lcj+ggv8iOb+4ipkurSfSCQA4QQvEmQpMYzODOWaJhUbsGS086NItt3bK
RNHJ/S6Yw6nYJKN/rhiC46jxGPpPNSJaGh+zJv/99z4beY7xWuLIJBnB2Ast4T5lc74vOij+onX+
gUNuV3pBax39bI0FNNTXivPsZkJKvYEEvI0Kamfle/1unlJO/MSFMxunPIkbOO52T2kyNd031H8D
1wvcYAZ07mjRga6EHTR99ypb5tWDA4zHruL8gBd7qxa9qd8VGhcSuLGj0JVmOnJDPWcFNkqOP4J9
fudO03dtqfSEaIdNj4U3dvwLCdd07OKQfA4UArObcBqeUIe7jT6QFsa6YCJ5ILANfWulh4HleoSQ
N+ybnV98tjWJbppdKD5CeoE0d6Vsn8EsUJkv+5/toGKMiVXYVk60qbBNr2vAa3psv3E3sJdo1jLX
H3cl9EGG7gK9KElyMUFNpgLvNTTdnmTdFNMQcybZcWgxk1e3Q6PEbPbB8qc79Aka0QYIy+Gv65mg
esMTJ/SfFPHGtmbwmw0Yo23KUL+7anrx5Ka0CbqiWZLCO5RPqI0lMjKZZXgKGFpAMdaYXjCJUq+T
QFf73xHXSBTweeOH0S/c99F5F9HSSYEn5vlMLzTYyxSZ/Y9oUCJC0sQsZSBdio1029rEtvhd/yC6
5CeM3HKnTaRHKJDWPJE7jxABoLXZQbVweHFDQB7IYIKGk/4KWbEPAI7Q9OqoiJ3s33GsJgapM5JS
f6RVVCmicDLtTGUIzqiunO3YeC6c7Ab3IbF1vWOeAIL6KxOcIGA0ffufWbrKSKwIYyvcVcrON0KS
90JucbGX9gORHEyNHCpj22M/RHmGODpMt7QHXsqYvbYG10cWm850zgLbOIXuGkIWiTa5XPCxyQ5a
VLrGkvLgIs+fd2J2IH6iNSNS4tUpI6INpNq2/vTNRzJLqHLoUFX7kLbVpcDCsvZ7/n2EeXnHLJ/w
WoMxrBUN17n1An3MkHoqpEwWqitEOM0HpJBLzzgQvKXchHOoHUM1XAq7I2rFFxSUuUVOVl4McNQZ
r81QelKz/ixinPoGmCLCl1GyTr16l3r/RRggAvO8s9cOgo8zCW/7bkY/UUBYg5+Vj3u7Hl8ImMoI
8XNbM7+RrUWGZaa5KJup4aOeA4U1avUlHfsHyinWjawPrKb6IYaTkn2if+ghRWwQHHU0xCx67sVs
gE2FdYcPkbk/iSeECwx7YZKBMuXGusk4TTQjdpAlKGUkMUXnPgXNcglawlQicBDbkHwVKi1niVsJ
l+CViAQWjF392l5CWcL/cXcmy5Ej2RX9F62FMkyOYaENY45gBIPzsIGRmaRjngEH8PU6nt0tySTT
QmbSRosu6+rurK5KRgDu7917jtaz2GSGrq7+Q4q7JSs9IOHmYGwIhvUbuzX5Qpq0Nuq4Y1iE/yXn
cUd6OQSn6CGHSReWc2UDdcZdiHDxo9s4k39UWiozVem1cYZP6DrTZQALuuu1gsbpzE+0U6QVZXbk
t3MdYKsBr3msIwYopRbZkH1kk4TbZtCSmxSqWMSsQstvcgaEO7YiTLQw48QYchhBqdccZY5W55CQ
dr4YAlOPitm7rSYuRRz52h2+LGi5Wf5StvG6DRDyQDaT64puU4+rJ9XSHs8kmNCHEXYTjD4i4NfP
NnzltkADobU/Ef4fAkAcuQf/ce6Cx6CnQ6zcGe0GN14Gc4+Z1ghF/vustUL8+G2Ab8t7q5VDlpYP
0fVlgJeeWqe1DsjXVmWWkR4Oo4nkq/Mue2+XLJJEe8B2ry8mmAhAcgvfQF8BogbS8V1adC9/KrP/
21Ca1yRj3/g7+fz/UaD33DCkgPvfF+gvVfu7jb85Hrx+d/3PJ2X6f/o73ebw+1/+KbD+/lf4W3s+
/Mv1nMA3TVy2dOjdkHK+4tfRZP8r8IRnhx4XB9O1hPkf2vP2X8IOXP5j26IRDG/831k25l8MMSjO
0xOmvi0853/Snrf4df+5fOw6oU++zg6JALvuf6bZmPmcjFFtcThx5qvvzcw9sqzl68pJsxoQ/ynn
0heMJHvfGU9xO32LomW03atwVdfkqkI68byeaAaQB2u2HqntntlQ7q59c/ggPynhyQcpLHA404K8
KK3Y2V7Xrr0lPok4tWmBrDotk2XwlXMe7ecoHDb9VFO7RuXTmtR7DJV0j06S7moUosrnxW117mEG
S3ItlFmTM08PiAnnfekFTFllfq+YUd40I03fKDEPZCuy27SDum8rDsWTVzDNOBghGhuCRy1lL4iD
nXSYINExFPMrZKIcjRv2FxqDNY2o0seDZQOiYmAOUMchr+YQbZ3p7BL5Z1Te+3LZjTmFNJ89yM6H
R7sdupysui3KQ8guf9Sr4CUHAFrnHHK5/3HFNrr+Msc2UX6pToMjQX053RmQRuu98EgHVqf4Lcsq
AHP24OnSFFck06IEKNh9trku1VzBI47rgRT8oIybgmuXDvrDO/CW61jVrOAmoLxjbj60ieVvazsi
1V3D9wTQTPAoePRnLgQZBiM9reBHTZ4Ekp147/uUph89cw+aJLso657WefTYhbToZGl+NzK8iXoL
eOi8CToWSEyuqk2VT/GWNAFiyNbfTMDXD92cVIC2ywck4PuhnlIaDE2xdiy8PoAeybv0cLQL8pk3
1ZBS0W2bOxXxu0rq8dg1NlV2wCQU3tK9CIpr3tnpwaoJLC0FS7LKkB8QMXXqmswLoKJp5xkjZy4y
Bl1fbCB602KUWh7FxjctzUsGgXII5mJtd3W1zwCQJRWBEFq39koVKCR09lzWitKX+tUkYQhOvDbA
T6q9CixefISVyGazww0xQlUEoya6LO1IU1Jogm9MXIJ7OWGw6a4QbzKz5ZUBKTxyzsTJAJjHM+2f
jJnKEWyUvTLamDEtFqraY7nQi/DJoHjZZvG8jxX6IOaC/rH34gOdlFuXU84N+3MaK0H6PKfRQ0Ou
dL2M3jt4l/7kDPthGohSOB/LlHknvBs/cz2zzoh8mqtQkgJkSZH/COsoZhwCWqhkZEv//lCYd3GL
qM5iql4QoFnHbfMVQ8Ii7kCToEpJrSiLBlnaHhXz6lFO1UXDhHapyWZkULrsUxJBSDgjxbupDpOL
M5YvlCo4y+mxWJfSmK3ZCKSWXSD25PzbJMLd0TsQOAuM30O49CdF4gmedjDtCjthB17HnAvC55Lq
4FoNpNhjR9eOO8FmzOJb7/jTJpcoCZZ5WS+92qCiOxMYRwrjR/beyPZpHFkUgcRmihn3Eg1o7pyC
F77IKXvFQJRW6C/XWes75Ku1t6cOwFB6Dx0DwSNElRSeDjhtQtu2x7pEGNw3jHn4KmJaiXyPDJyn
ojn6zZCsy54SYol7WPG4+nKM78VBGmqVPSoYlv74beLiOAQUasg8+Njl6alYLXLWvDlhCj9FNWUt
VcJkRLwA7qkfX5d+9PZpDRlybBiqlMSCZM4DlfTsravmfQCkB1R1Z1yD+Mwj9a0p55mHsbTXfuOt
ijqKXjUEl/MEe0IKMBx/I5MRZbcCgDy5lvnkp1O3yVUDzVwNr5nlpbfDyLnPb+YN+lRnHbp+sK+V
y9UMZcvaCLAywOhc7juL71XEG/COV8wHdyqaEpEfnkVSbEa4k+CVUXt0VrNh9bvsanf5AOtAXnby
/RtzYoZkTp9Swo+IiYYYoWqOdnYYu3Qt6IS8wu+Pdp2Uz2rU95ic3S+Dxi1KluvsTNj8rO6XYiC2
zUzu+R6DfVeKxwYbFQx5SMRe2eZrgjRBJm+zxlMbZdP7ySpkngOV5kaq5MJElzpGzuKecd3J8wgU
Foygr363Sinykz3zmQ8116nuN32otkVSPPRjwFC8Ds5mEpxmVrcg+7nBk0dNnAyhjqPBIWS0Nh1c
sHOjgXBGbv4wPflV5DNC8+LOyue3CRSrdnPFlPDUrWIEvyl6sg6Ds5hwkVICVgnpvon+c1YJMsIM
NyLgtCvbzJZNV3IttazJx5nwImUaEg3dVovn7pRNmCDKuM9Y9bphlhmXHZ8I0AAKxAr1S81kL46O
bO9HDjGoJ1zBJhsyBF5GPh2NtRJyqPjUhRcTbipsCFDwvQh4i6g1Z4pqbzyaSbT3nEuehPODMMRv
vnHeNPkP3W7IQpStxB63fD43NCPxn3WK5iZ1MnQK+Z5UEZMQL7T3knhhbOQNYgGWJFSNMDlW4iIX
4kFzCKmsPOVEroglEm6sAm79yO/mQt5nk/VAItDZ8uoieGp253JIPJIJe3xNFvMqkULk8L9APaY7
gh6PtcpwZFREc4qgnrbczrlWeBkr1KJ4j12O694cXxhVOocGP6PdiU8uRq9F3D/4vnMXmtfQH+RN
X6qAH1LHF6evjplAGJrQYaGnaROcnddJwAgzW+QhqvlIlqrxdjywzCNHBjyD4XS0IZXFrajvZ1dc
vcxyznRR0ofBfM7Qo9wKfw62i+siJIzA0bnVuJ65Ayc5ifrRJSfO9P0GYeFPgSsvcPrupMi/uQtC
Od+/7zgJnYKr6VfhIRPOZ9JQg1JFftZdcKzGDldy6T6OUP210/nJqyjfoNKWfByngeJWfw+UAJSc
mfhagLkDQHNnyvaJfEKwC6LIW/UtebHUjj/HYgHMMMnn0JII9lL5B4PN9HsXGjPrs6iQW3tpPtGC
ffFdBmk8WsZ6Hnqm2s3GJL/JfAxkbujZ39CXd0FcYNjui+TsjP2hK+b3wbH5LaaiZoXGax32Z9AI
a0mc4yB869L35qkxzPvBo6PlzsTv0IogVLOmHsppyjQB7zqFxa3ox/mGXkOyFzVIp5bPc+gEwV5k
xBDZ0tAtGhO2A+QXuI/VQm56W6zB5ATUnHnGtqY6SWORu5aqio9O7CZgc7KOnRyeDJ/Apo7L574a
aQkvrLiKGcKGIcC1GpKUR3IbFpSMsVo9giBpb0vrm3YEX1SpzrjVU/46inwNeOjeINbiOVX0UAHT
FZKiISRpKOLbSbOlWV9o0HRgMK/kbQTn1zsKNRGTjj7DeEi2mV/cddCq8c/nGl49Vb48csv/LuBa
UwS+azXomszap1eaj3MV+DyUSDJrKPb4Nfrha+8TOG7UL+F8j8b8Q8tSIig3ULj7/GfkR+DT3rfN
cGlt9hM82wNG8ojJABvW8dfs8SwclleUwT/4RYstZCGA6xyvR4325nDg7a0AFhyvbOx68WekQeAN
1T644AMtCn6AVY5phaiDAh4u0yu5VZc0N1jxSgPGyRz4fIJKdU1660bE5cvgttmR9P1ytCCUjxpV
Lh22zr7Gl1dwzBmwWSy6MXaJeR8hjCfnz2kN9HljFNryfXBgokMCu45movjxlvzmzii2Pf+J2BHF
Xo1Ul+T6oXkQDiFnoLdSMz9WUX2DBrSRqVKXhZtEVgHhQ7ChJJodXA1wH1L7CZQ0k42geOZo3XBz
CF6DmNd7rwHwtUbBM+xudiF0+EJj4qM/wHg5sfGTL04xuHuOTDtZj5DFVHVqoc3T/WQYx6zzroRE
72cg6TvNpu9snu9N+kYJAsO6Q7GZlh5nzCPQSGODhviniev3rAN5n2n4vWTvvh8ir1nhd0rvEI8B
K+LWtGhsfgs/P1t8noOghQuN1mfv7lLCqoIVw0C1rRGmOxIDnaeh/FVc6xiXr93kIPtttkQ8+uSq
1Tj/Eaz/H7y/Bv0PpbUjA4W2eEi3ztz8YtLKxx47gNEmfJauM1IRZj0OdhFjXgdaKABFXFQIBrxi
+KJUsWxRbrCCT6t3HuM/k9YScMwqVp1WFZS2thYsWmDAWySkW4vUIOAoJwvuujH1GLSx6pz78lel
VQgOToRWyxGs9k0MbbjVHd7IYHBNSNy+GkK9InRhkcYd1dKyhRAvI/G4H3vhVW6r3N2jWjR20cJu
ueOqxZuNb36jfDLRWDoYCH+U7nfU+8+NERLm19IH7gwUQolIEu9ACOHGwJcDFBG4IgKcEbwln0xC
QmG7J4LuvOYmtA1RJHQl/R9TayfIdRCT+YoLdBRt3uwt5ABsXbKDr5UVvcDEyYzadJftZOS7aGBp
aGjNRW6kxmrBOsEgkv4InyrieY51L03oDjGPpZ68WweEYHBFszdh0FAs+piXatgmCec9F4ojsoQT
M49ulyKG2RDMuM40B3y7MrZ+HLbaUYO4o+yCW6AN77WWehC1WXaRc7V7dB8p3o9RC0AI3RakY0Hd
pxaVnplHfDMaFhL05sgoz4FVMLy1Ldl3w7Cb1SC9J4JOCEdYOa6Q8h5zLSNxh4ZtmKkuVRyf+VD7
O0urS1IcJg0emX2jtSbSRXAiFJd3FgD7HPfJRFf0uS28M5uJelVrP4oWpQwW+1ppNJJTFftPer9k
+zxmbn/+NM6XdFNYiFcKrWBBPWrvMkhTBDI7f++nPhwym94L9SNOyM4yHEsHhEau1kHneNc+uppF
VxwqLX8Rg9bA4IPhJbXvE45gadpRwMIZU2l5DByKFv7Zvredl9TQehmHUGDVxrfYUx4Zed5af1Q0
3vhA9p7vUDJy20JXg3btKEb2KKVW2fBD+sWAYjhSNz5x17qnj1euSi3AUVqF02opTifR4zh4cki6
g2NDnAMBo39KAMaWWqpDzjW9B27MEZEL+K2j5TsLCeC9mC1evFrNk+HocbSsp6fRDc01cw5qZscz
oqy7Qf9u4UZtL4kk96unN0c01wjtsQWFLlogC0RujycoMKKYbUEb7mI/GvkW9Xi78xR0bApBqFdq
JyPLZ4Xp3/b2MD93U/+GyJQa7QHWh8vdKnlS44BYOUNhpKLfnVYasc/ztobWHMEXZHGmoNJWWoI0
dFwfBy1GykV3JSqEOG9JmAr53jbXLuC8o09Rle0ar7HxDk5yR6/zpmelvJ2FO3AIb0+ZFjP9iXEG
wbRcIioSbri4Vzah7tUp2bYTbOPkpDVPqRY+FTGWPKUI5Q8zWZ4OL5RyzekajW18qBMDZLtRIM9x
moHu+KuhxVKWVkxZWjZVV3yY+nqTG2ioeD7qqzqgAIP/8sxhubqr7e8FCuW15ciCTuFWq8TIymM2
aWtOL762XvEYWA9svOG3osRaxgtPztR1lmvKt9HAnGVrhRZxAXaUDAJ5XZMu9iML8byWbuEMjs6+
FnE5WslVL7+imUaliatLaWlXFF3QJ47cizS+rXkTaqi2oJH3GUAfrf0qM54kYnZBsC1Abpi3Bes6
ddttGG1h25I59ziSUaj4SGKPxKFQl0Vrxjj6kv74TrV+jOjcyuClTKcdNZmFoyywOH3N0AA2gq3Y
DWZqSaqS7gNPtaOP5Uxo3VmhxWc5BjRHq9Aob+MBElzFGy1Ki22UaTCeWVsOL+zip410s9uGay4q
TtY1dbyN8gbxWtn7RzcghqK0lm3Cz9ZpUZunlW2jlrcBJHKv4ME3vha7GVrxhijjBhQWqF/sb6x9
mXtoIRyTw3REEAcn4O9/cLDHpe3Sv4u2fJyqeHoLd47WzIVaOKca0oPMx9Zui+UrqNWBitS4JXrP
3IJTqWcWBx5U8QYKS05thpylpQV3xPCwt7k8n6gt0STnjOnPofOQV78Tq2nuG3JcK8snncMb8o5l
drLptVAPbPBaWmG6JgGObI/1H28yyCG8TG8xRVeW/wxWHCA4ypimIL6YVnur5CmwkIU9s7bld4v2
Nq/TTT4L71zTUFsx1Zl3zLuuFEvHg8AP+Mcwt3QoAystDxxMmkgh5ic2bjbvqOghUuV8P8dYcMw/
+kG2VFRdWcE6tD+p8UZoYWJBxJPIs7PYwT4IfghbfoOLxANsi+/6symCt6kP0RqVlOTb2TvnJpvb
LKKrmkBMpCy5zCvZpBeD7DMpv3e4VQnRnObKwM9d+ar4sD0yTgYtgslaFp5ceoodlNFByHFjNMPv
ZjDr+4lAdmLP8wm6ImvWOdiH5JaPDf3oo/ZZ8g08Gk3rH4Z8SCCWiVO7iyeb6gMrUS4l7LurIEZI
x9joxmrUbZRZ8yFhU6nWS+U/B8q+n2ji7OakAXk9pytGqrQt0NOsSVxhYh+IuwbBxXTY2eWwdKLS
Drd2bf4K+5Ezh1HLTcwbYGtlQBtTo+DgB1WhtS4xP9GNURBcC1pjS3ZZMLMS3WfWtJAQOWyNzfLa
MunuOHKp4gUDX76vDAJnBGKo6wzlo1Cig4khL9nYNHyISLJ2rrE1/YxBXap85uDuIyWhR8uOyHFo
HE80vblMwMKxoPdUMQMqeDv2hbUzKYxBf5zsXcSZDqUxQ6OAwVdVGca9PLh9XFAmTll/QrY9E1P4
idw2PoqEl/HQyWAVEHAdY9M5ZKYBUSEIN1ncOci+uUQMvfzV585TPC2MHSGQA6DyAMaB0fGmEZW7
CWcvEVvo5lAFjB1ELqy+PdG0ZIquTU150hlQZxPGghagjMvMQTZCh/A4yPa2LkLmNzJ8mdUAsaZk
SxgoMofh8BGa9TnvwhPQ2H4vmQ1bXHGYZ5M3mROD9X/osUiXXGxkfMgVW2jLyghD+WNObqvkRcxx
B9cT4yIRQkqL1GdZAuxMA/e+Rs2DfABOpEvpMLb7eEtiPGJgH9zlVBM2eQG5FUSoP5ARmCe74g3V
pIS79Z2Wh1HObbrfiEvRpuU+8KFwBNwFDDiFa5AvdPlc9GeyoVoXgms99b04z+xvzjZpJKoUrEuG
l1Fb3SaDf1q35rbaVBcCM+4ajNvEiYfInFMk/bps6uk0VhRw884hkaPDKl7eN0QOKCB1+JlusnYR
XGws2ON4PjyWxPEIgwjKxhuMm9MMkXVr9DUdQtAFJVdmNljgm8h20yB1ViP54FVeq13ovBdZep/F
HkBSpm44sr56F7h8UdO98uvhi2RovS3m8iRTfzcr9k5BcuR1RiFeuA0JAPRXtQLbBBCaNn54Ctvh
CTn6W8XAI7DHp7pr4m2WifogMCdxnq3vg2WxNwvth5uxqH9IfG/S1IjIsyOsDDngGDNIibZvgcnG
e/rxWJjI8N/Uc/yE/tUireTf9crnTjw25jbAVMQtxGvZCVnWVVi0F92SwXeibgMvnZAF2QSWqPkA
4xl5EIyMqA0DRy49X8kFryubjd1EOcqY37OjSYK+fRlLI3iwfDQzEYXOajH5M4/12ojXkKT0KSQ3
yascgAKnM849c3e2yeyTqD7NKGTWRQ/7hAhNzICtdTa1J18BDsGwCJ4TDfnlpCf5mkTToZT8UFif
s3rquTQaH22OJT0NGZi5mfMNTy/PL8Tno3N64r3vEQWK+1VURYjek4euaSGJcv/OCrGBWT7fiM47
M8HnSQU044b2bsO4Kx4IwzeHrFKS7yKXviDXNAj1Wommfe3s8ikf3Md4MBgAjUa7KQ3a1YW8iwtr
was7n4YS3SZUWILdcw8SqajPxYK/sOnAERiC9IsjdiFBHagmX0SmECBbMy0ntMPbSlVftbnUvEwp
LPfpCOWJ2OWNKr1VlpeMxb1hXuEbTa8VXdXeCgjZ2dNXmFgPWU/JQnTWQTrTB0hwCLHo/vzY+vAe
7UB6V7rmB8EvO9Y1M1piTYh3sYj7jbg3MlubASC11XArklu7Xsh5Sz5THdsnZ5zAvUQC7XhI3zUe
zGsHA6j+7GGW3KEG9leDyN8LMFFOZAEfqFs45NSx3fmaN/rox4iEMfhL3avT3PjukbQ3/grm73yV
fo/ZWxb0LUdS29pLhQ6DUuUlrzhTsclLoxG6XtgtK9Oexk1RwZ6GKLSEfr62THQjbjDQT6wnsB4w
FJQKf0A/vxYdRGLCUdRJXBhOQ+oYmuqL8grm53qw4WOLrrtNkHatW2/gtutg8eBpcAL3PNTOePRd
E0yOgoilDNZcMzdKruq7hfGX4uKCszYKqL2a/iYhv9L0A/ZoJ0BJ1ALTzpqcHjazMSNqf4Uecy5f
kwQ9MKUE1dxT7aafNP+2PJY3ywyJwjXfeltCgHPvSLG8BHGdbilurTuTIE7cZXse/cbK84htoodb
G4LG0Lx1C9xhTFWORkd4naUjmx/ZUuihUSUNVhwh71Xq4gPlUookC1M70dqcSAL7MwhNi3rBcIcy
1T8kOQEVXW/O1SZIeyJYKDxpEzyonG+mV8wauScC/BdJ+ByKFW+qGqID0X+GubngoJ9ygYzyfVlU
E5zL8YNrBgQbolYNSXzhU0TrGf/SanEPfuyzJyG9uRZ5RHPrHWcPa5SIf2Z/iYiH0vkv4ahvW5bx
9Dzpy0d8APK6cnYFhL7DmCyPiS1yZq/hW4r6ri+XaptSqSN8JHZRyvKuToP32cOB6BYPHnk97E3A
RuYsP7ROfkdw/qdS9nPM0xN9ZxRtmxPWA+O28VAN54y6qmg/imUfjmG7igWgjIL5YW1ODyO+Wsh0
1TFPuDAMc7KrvRQInvSoa+CJY4psvfix95kIWlR5RMxRjLo/RbhNOi3bzrxiHBGL2wWhqKyJAFkt
dDQqWZ+5E1DtkfKVjZVZx7iynpee34wZ4N1sHIOSM3IARdOvgOzMFb0i655OFEPSIT31S/Ym4Gnc
FLYejc9MamwEYDy8qy0oE0WskWm3/bHAWeNdON2D2ONnFAdnFs53LIO7renVz5xhtrT57G3uU6+c
+cnRN3uWaUwQ0wsYvC72g5uMX9K457rir1uXzJvLpKs65KMHS8SNurWpz8S2qJ17Rrd0Voovqbq7
pOgn5DoE5SrkMqsyNz+86bfJ1Sq1vNfUouXshMFXW3G1DArqHB7QH45qD1XUhJSqmQo0AVJrxdUB
HdzBLKd7pOvkKXUw3DTAd9CNOpImfqTX9eMvJlgOtqhr+rCnylK3NIixwyzeI/83Z6VYqo4REKZK
7GLPe5oygZHSAkVWawKLuv8/SUb9fzKL2L4nCCj997GoBx2Jyj/L38aVTNTyHyNRf/+1/5B7CQt/
VyhcTzs7oDX9IxDl/WVZeC/4rwLTCRzHJIb1D52I+VfIETgMSFIFkGXN8N8CUS62MA/MTsivCAPX
8cX/KBDFSPm/BKLQU5iC3nvAQ9Xy0Z3Uvz4fklKiH7H+2WTH48Zw03TS5mVqREhpyt5acA3ot6cw
lEKj3yau8Qw6/ha95RMzkeim9cDz5Y4uXfdOAp00q3Gemp+xD2/QCrhDRBz6cHDdO/QOtFWpX3cN
N1C7hQSVOPOuqRmwga1aATyb+H+xs3Uff00LEG8CwodiLrAyRnRwOt84Oh5nVYfhhu8XT3aW32fw
U3nwcBpxFp8Ws+VhHmxtGHrBCRCgOMXdnmYsy2SvWvYeWUeGUGN9WspYj/nnCz8UBnRF5a4cQYDW
tUjzjHF4qXOCu2bK9JUjNglEQTiJIweRh6lhDc3RNArXQeqoQ6v6Y18s28LgCxsBh2ODQL3Sn0+a
WDuncXmX29Aql4YdrG0ybmlFe3ImOuOudm3AuCIcPVy90byiUX7rKp+OfWPdpY1B5w5YvMPfx8Gv
ivs5iy7kzk51Ot4Bs2ewYYU8upKaZ3nknpY261ZTTEcRbek5n+Vvo6mlVrjwv5SbLuaqAxvspRCu
u9KmLrvvv0ty95tq8tSWtu/WS6M9LzYa/c0zGbhwV3OJ5PXRPxqLeixHKbZu7cpV5IlP/M7VxvDo
gRq9c21y8vo1JON1Kz32MYW4MQhSoz3qAegE89rJPPg/d21EjautenpBymQpPeT0t0EM7dLmiPBw
H0027372U1CCfQL2BdkGSfKEhki14TD1MjTG9/DjdBMxYjs55SMaOUrcRN3rHa3zm9BTExka9bP4
LARsD4mTb7bPFrEQ/lXymlgPfVRulEzOdMTuksR+F3TYjWR84unar+RBBNXVHzhmB31+i5Ee9rTT
sRSl/pjahOKK2NtZlF3ZfBsnX0bt0zCC6Z1vRaTSdVV1NRlYlxU7uoy0BOvVdI1axw0sam4wXgRh
kNh6Rm2SKcxYUBiP/D/9AgY1E4gtY/ipGZYV6cSmOkneipQLYF4zep3tx1jmdw7lJQCszJ2crt3E
FO1vJiPr1rU4QPqJnzzqn37KMTOPAO/aje0f1Hge2uTWLzkHpiQFliX7JfuPLte+LP7xJUHxNZ1V
TsoGk4YwmWq+qVpnTFIMJsgTDpWT2xEQEXX+MizlC0Tjm0IKC9g9DKE6sDdZEDORwG01DTYBRk7O
bZd95mzqT0o+DO2wBxQZbZwuOJHs0gUwQlGrwDJWVgrI1sjSU+RJRuQx5ZLJrZ7zeBqOTJTe6f27
57H7MvPwInKR3uIEcJnwwYoTWhjnBeVtqSJrF/RcLUtH0cRPut/JPOVrZU0LwCLqo8PVtAp31UfM
Elr+ZjV54I7rl2JYin3MG6YnlgXtqmFDsTU4bUUj0SW/qnd2C1gOyum0KhyMwBX1oTJquUUzS2+6
+Fz75vMScn01KMGrhgmCH5jxJi+dNwKSKI6wQiytfJvxEMyhpF2foWhoR0peRfNVmf2nHybn+tFJ
hzXoH2jrvf3Dj8DiDDJ8GzUTkrD/CQjxsQgX3/R8uYwYCFVEfcpm2J7GvLHjibN85T6JdrzMXRVe
QsmuhgAYhEv+4GY2/67SIj3b7Y7SeAiSdoLODkxDsF+UGEWUq5+Ves0UxAC5LYIjN2lalTyLibXU
oO+tKEbPkTV3xIHylTXH1dZWlBfrzNaI2uUaSXHfEv20zHrZkLoilT/Sn80h6NkBAfbOZBOBxa3c
FIDew4gxbGLhAlmCdIOB7i0mdM8Gm7Eio/Eu4slc6d+QPqJ2m43lKcS4Ibx2uB1iynbg2swxCjci
Egy7w0/C6MWusqNL6zY5OxggFWo7FdweGxeaLXnllSgt1uakeKyMgX7KuB8M1SZMffcWuzSqvPTF
FWZ9CLP4VcWgrJWQZxsuO6fRhgv+DIp1SMItk7n+xi6jW3+Z7JsPkjwzJFW7hrnNORBqyWuzYBpo
zXmTDh74hal9BvWU7xJyZrQivL1XaFNv0fD3Sf9tITe1eIV9seOADK9HxjUy85qdKFpzMEpIQpKX
kSLijWMDp5mc8Z4sGCG6xTqU3bI3pxo1XxHs6Lsy7ooUKAWPe4GqnedKtsnKNHndCOGap6CqIH39
xuS9bsGu8NsOstGjpC6917mGSL/ImOWwq7J9YszfQ9ZKEvspl2z7mrmqvUUiHFEeJ5NHV2ZFUo90
A3E9oXN7qnMxI1mEAwpGmhAlm9NCgn/HPwL8SZ39w/CV6ixgqVOBts4HmqywGTZ9Tzo5GOoMYaXD
hDpV6JQEF9oCOpJtsl/2Cz0uAETp6DziopOJmc4omtbvrCnEcTCcB3D4qJ6IM+YtuUZiNeQyWe15
OvPo6vRjo3OQs05ExpGHtbCyL0u39+zCYafn+jzIyjNzTqJAWHSrGkq4TloGOnMZ6PRlQgxTcVPl
ew0XLwYvEcXskBjRbriWTjuXO8Sx14nOimhnpDOeEP5cmm2MVUbG6BuueQm6QyxWOh3KZ4CIEoHR
WSdHk10j2y9jtvmgBf64xTvFSh3z4s63i+oiMwKoc30cA/dY6mSqr1MWUqdVJbHVXOdXe51kBR20
HRA/RO6hYgIw6sRrorOv9viIT5ixLvXWkHDspFOynVx+DHQlJy1Z/pOjBQOqc7UmAdumZ+84EbmF
B0qCmAxu1fK4g18Is0IePJ3TTXRid2zFtE8j6xjP/lPoLskhzuqtj8F8U3AwA16bhkefEHCq08AM
NfGBtjHZ6VZeh/at18lhngc3XezDkjLXo9LuUp0yXogbj8SOc00wYuSxotBfnWyiyY3OKDdIcje1
3f+iBk4YlyDzSKB5wLNOlFMhJyLs7OjU8+Dxeeia5Bnn5nJxCDa4tr9zudoeTYynXPXa28QZdjPk
2l2tk9X+n4z1GL2bOnU9ZSQ1WMOkB94j1zZHnRJlIyw/vCtVyNreIQoTFACiayLdpc5224ZeaMiA
qpFOfpc6A85WgAjIaO25CD6YllueZ50Yj4iOJzpDXus0OWNLZLMm0hXVbSKhSG1CUmB2snyb07CP
hzl69OLlfq4VQ2+LxPpAdN3PnfeJ78lm0qn2XOfbA510D1rv0RtrebR1Cp6H5KEsB9JZyfzASDJl
1UtmviI8n1gVl20KonxmSNb3/nXSSXsRX52eVZdsAJAQxfd1Jj8abDJ5gpfIpBP7TaZyXLjeS/qd
GM0Z498PcJjxxOn2aC5Jfxl0/L/RRQByznKtdDmA1S8Zc94Zoy4OlEhAtmU2Vrs0gRkRLwJKos1v
6qRLB72uH0yGFnNBcaFuRJMM80ePOE3RWZB0F5Y/JYbCel3wALS0G4SuOUy68JByZFhPkDcsRRWC
TkSiyxGFQ00ipC9R6+JEhdf2Bmr//Z9+3ERBZC852FDFqq/NbNTXkq3vocrl75yeJDCUnZyoaVDk
tPizYTXoCkdj0KiYkU+RN2UXNjfbjgr8KrAXtWnogDS6DOLpWkichhQaOkltWpdGAtojqa6RsAaZ
1YnXZgNpOskfBHV+bktUTzpdQvnbVmQevmv2Didwjvykq8K5zG13l07ssnSdZZxHhjOuugYMAwxz
2AczSDlSOdeEcQGTJqhQ7WrScwRuofCt3Md+YmYsjeE2ZeQg9Owh0FMIpnc/GWOJhPEEwVomWp3M
V7q5RquXF5GeZjSMNSRB6xVf9APp3hCYM7MP41/ZO48lyZFzS7/L7NHm0MBiNqFlyki5ccvKrIJ0
aId6+vuB5BXDUcb9XTSNxu4uZkYA7r845zvM9mP2ApuxgkmLP+A2cK6vGBfeAnPojpXPkI3Eme00
oz5xinbb9tO2M5R9DMT0bAC3qqP+QbJ+WKcBKseBoLzEi4jVSMBgui5r3Qw0tsG0qUvb9YSZjedq
cHclr10OU2zpIHJ0+M0eo2O0mSeAQuTNAfRLeZ67eP7pI/CWfef/MefghPDuWfOx8ju6dzoiYb5h
RTMuZduccYViQrt4Z0ZIO5hNBCEw919liI6V4fJVh8a8skpk7k7p7HCTgKTLynpLpbZ1zOrZwOC3
b3LghFFLRJRBEnZeCuIJTUBylm0iKUsaVqr1xUsJpw3IiVkX5rMCw8UaHe/BMJ7hV6OCyD8ooE1q
7fTL0DXJtgg2fGBs1P0vA+BW/Djruk8iOl64jsa4HNf0hiAYTx50Db2J+ELgd68WCJhwk6+hA0qR
QV1um8+uZoXrG5Bqmax+64KFRuW2O87Du7C7MO/Edl5+WLqm82+7hyTIv0JsOysTy7Sn593cUNvg
VoK+g74505fW0d1qbPtrZivWhlb9PBvO1jHKgYOrf4sy0gTxdPxJ5vGA/8NkpcTDoupXklZp96s3
MBdXiSViFZsEVk4jKn0nQmTdLuPqbz9O0NxfZqTZzVxjPirYc/av/piBdwgvuS1Pcy8p/nRJl+e/
qjai40KK6S8/dZ13Lx43iaqmx+Rb9xTxFnkNiHbK12pk01s7L4buEKSUDSW5GPZm2KPZmfu9mWLz
5ZosQb+seHkgZFrFUzwRTcLI/GTQQdTOMWR1FPHtbkRgG4epm19NhQpRsDrQX3DjWexbjCrNbVX3
CvIYM9USSAbbE2dlYwVbk7GX7qqRc4yJFSKOHHlJ4b5AyAHljSIbmmW7qhliE83AGqMQDpcui6up
Dpwn1SBqzDl6yJvrsF5UvPQIlZxN4FcPxEjaq7rWX5BD34g8r3cSBdbaHe0fZKBNFVebQPMtwdoC
V8MAtVCuwLxCQJJWW5bAhOQhEImd9lDL4j6Tw8/gNJcI8A6VC7e3geKFOJ6IZnRRjANk3zSj9zpr
fbNTA/iDX9x8UxHTIe8XUJDni192/MePMELgL2VCouK7DNEkDt73BtwsAJa7wdKXUvYvtqBYHUZw
Az6v0zg0LUVA+G0sLvu0yWysYuzYLWU56yhAlsvJ5TMkoulMHm2pMaiNwz6YxC/H6270ARi5AeLh
izac8imO2nadxfg6VLGI9hv1KzBaGoLCxWvvmr+MJIRgJHqxcSd+03BwfoDpIpSFU5HLlIAixS7d
DwDPhQbsQ1kOjOA5YAvjCVtCTW5KUdL1cNabJldabp0hzhVrOZV3WTYjtHPANKKH2IvFcRCGgB6q
EvOUBeqGE4VJjzfPdNVgKzKbUwQl+DHKyw89H6HEWKyTxk/W70hFi2/Hc3c05+ARPXlu+WWIE8HD
HOj6JDOmGjntFGsmtUNOQI+YVA8JkyAE7WywE4PJWcVLZcP4nDwwPUCKrjjVkh2PKXdMgiN4jFo+
lhYgTm2+tB5ZY+jjorUw9XxyBIl0Xfdsg0Gn5pzw1nhnc3KG2xxR/3od8eISI9OY76wAHhvBvxXo
ldfOFEhm6J5BY43PnktIT54wgzfDnKk37DzVE2OLHehAkA0k2oLIx2Jx4pgmzpKW6Qk5dQ9lP9Nf
gUNam3n3h/netTdjTpIh/kGGTBFMNMRxdso/44A2sZznP3mhiWyoN4rsXtRQbr9BkUhGj2tfyx41
RtSS+BETkkEy+Wdh258GksK26KorU09KyslHxeBJds8E+pn0pa6fHpH+/AoHriLbZ/89+fCzcSOt
B1nRQzM5ZPav9wXMs6EDr2khkgBD4rM8RrNoO+hhUgEdq3CLdMeY567qy/zKJ5/i0X+MSpvyBqTd
2pt/tG6wt0N3NfxdiyxB4ygJS+utc9UH0QXvvi9fSwH41Y8fTRfUfBfIW/qCAuIDTtGah/IEQYzm
pQepQvqOmaxma8lQ23plykotvZGJDo0Fp0DT77IhZcM5I8bx/xYbs6SWVXVzpardlor0IpvzujbW
WdY/cv6dnEq+Os3wAlz+o2rjn67NnkQ54PvXC/Zj7ZXiakj17efeZc4J7IrRshjeAwyQH2DvzzZr
MGu+L+Ahue4mCNWDmKN7Neq7EVAUw08ET+DQ2N9U+i7I0puRFswHSXAq7d+Rcc8Vs7NT2Luxee9i
NwB2fagY86LsKE+diO/xIpxzReAnjPLKFPvCcY/ustdzeejAOLgqQJ3/EHG10c4cclLjJw/bEEG8
gnhGAuFXQdWcWKBiN3RPfEsogU4FgoOYBWtmprdG4UCz+gEiUHIEpwBG2XZAqOFxsvL2rCdEmMVH
P6nv2ZSvriHul+8ltt+nOWcB1dfMnps7Db4DEBYq0ZzkjSN18EXFH0IXp0Il9wpx3Yw21UBL5Bj9
xsT+NLbl8UD89jqTX1qHmMmK/bww+IrywQF9RZxwyRCx0e1LPChMO+5F+F+lMNZJJPbQqtbs4TYe
f3LEL1pP9XFsXgkQWe61U1bGqMHh/jL8j0sCsSLCaWbSu9DndkQiRgRXqSHdSdTqaQsrmJ+DN5/+
zN3oGRsvYI/ScrYdb0dRnz3ZgddjmZWT8NU312wEL5gMNZ+QvtrLkD2E1CrPjTc+IFx+IHXFj2zI
RzyNDrgG10fZK45CLxEznHNJcF3+anPnRI7jQdb6LqpjQpq9C/uQh3wS+3Iijsn1f3RnvuGY46Ix
r5MJyqTjn+U3HDr3kmXEpuCR4TR5RcX4Y+hhXUkBoSd8RYj4KJoee1N9tOr0ybK8B1Ath0EF2CsR
RIRHqFpb5dRXwkZwEQqIv92KHRS7WheBiLtdHsxgdC8tK3BehO1E1d5kHMOB/feM13jKnlgMvS2A
OJk/6rQ4Ant8CjNCkDPvtiQkzrhWEfujrLMNUiN2OSFwUXWkdtksebZG7ZwMGRzy33HlHZYo3dFs
rqGrnyv+EBkFdzWy3SWO18EbSz2BJFS9uvESpQRTgqwekWyGjM9SUQSDpINxVG3G17IbcG4U0871
5vfIsRiHMn+CZ/oEnfk+7aLi0itSiAPRL/T9sxE0d4VBrFMo9DVKJ2QOwkbgOgALn1hrT74rNt0c
PyhP/JKEQLE+qU+NzrCaOvpq6vLJElZ5UT1OxSW7HdnNvVmnXy5+mn1kdA+OHB8FHcDy03aIC0/Z
kCxGRqTcRe0DvPDyO2VC2yXW7FdTUDyHqOmNIKSio2NsTOCIpI2708vgB90Ro5nMWOSnMXV3a9FF
6DziyvNSZ+Nq9+oZi+5xLMlj9W7NC8eO3PQsoXdJAS9VAw81QL2umbRum9CtV/0IjxsEV75SWX5I
8263/MXM/C6tA+uK7dHezBnZjyqsGfzm1iNtOFyRbPxsm7Mb6mjnRXJLRi6dZWsh/nXrYzsyvkem
RPRF5ubboWuQORk1+ydwQS55UeglAE4lD+5s/ClSfOsMjjdUM+m6nfxjHfvxWQUfXWEkxwZ0HeWX
YoIRzZuWDhoVRXiFuB1va5J8dvR3O8sbyPXxCo9OUPDJBaJ4nJ2erKIgmGmRUvYSMQIg5uBc15qw
p1IBS4FPu5MzFAAY/m6BsBmX+lvpIFCUCSpxbZy6zj9bIxrkhl/yv1fZt6n6/T//x9eP4jJP2q5h
5/W/rKMDx2d//H9fZT9/fTXLJvv/8C/9fYft/+WIwA0JiLZdEByW+58rbIatlhv6oWVbMK6WPfU/
VthO+Jdn22aIL9ZxkBBb/8n04G8tmI+Qv+eYXhha1r+ywmYt/r9tsH2fH4FVue+brm3z4/3XDbYc
1Gz4McJ9upqGG49yMNRhu6XVS0jqQH8jVXII4OYzzi0Oltkf6iDBwOGDIOcAnwPrqch9G8Q4BowM
caESQOjNyO6PSjK2a0abjRFyIhk2dEAeADa3Hd6UjcRJKx/2JQliiLtQScIsJeUwCH+sqA2Pdt2c
0ekVJxgVNyTRFbJx69Ka1UdVTFegAsfKnPoHkrNOg3mtK6Y7beCuu1lwV7Roa1uNeVZoe+uamrZT
x6+RgKDQvQxjzRA6JybLcAj9xZzIyU3s1l29nOSc6BMne80Jn3DSK4qf4BA1zmkJmK+4DWIQlGSw
5gDQqvjMNox3lqtDc4d43CWSP2TibuFHB+L1KJcbh5sn4QYKSBuXy5XUcjdhJT/UAPZIyV4FpU+Y
BUnx3GUDd5q/3G3ccTV3Xcmdp4f26vguRsEQ0DKZQfIa1clBW8GDbPMnT7VH0ZKaucTGZtFbyRcj
uWHJ8fvpuHHZ8G+yHn1RRtq9dvlEhzsPkoTivPTwCluu/TbgfCmhXytudPwyD4IbfhDJwSIgHH3d
oaECaIPwuvwVUxnMVAgNlYJJxVCThQvdljBlG1LdBiMF/9P4UMozOx7Q/wl+wP464WKjjEM2R13S
Up+I0N1OKOCb+Vx5HHD4yQac2x1VTUx1gwNprZaqi6rHIgdriaMeuFw0VdFE+83W5qCplhKqJm1C
9iBQVUzJQfAbVq6JbeGVx+YYFdEbDf1uSUdGP0qWrrlH6sw0+1dW+xciIKj22xfHIaM4fB8ghTvU
dYL6rp1JaDUlMqpfiLjXR9aDRxYSKweJQkpOATpOAGkBE7Pk3lzqx/gjo5qEC1IfWXSLrTWxTmll
e9csxedMFZpQjFKTetSmghqVJvU76fIPzQs31dTylLITNS3cZN4aqlwp9B15qDTUsKQT6uCSepjt
PWCyq0GVHFMtBx4mAYRXgl/Uo5qGFrJWVNcRYcMx1faMTILaG0PoZqQW96jJS2rzmho9cgmHp2aP
RuesqeEDavl6KeqXkGWPKt+i2l8eTM+ZdlH9oGPvt6YniDKwJ3V+09lwh+qRQD13hNfspGx/m+FO
9Ml9ixyA8NWSfsObzXsUJ+7QPZe5/FEGjQApIYIuJaBbiQy6FrqXnC6mopthjn7WdDesiH803U4p
phdHRG/L95rl4+NMVzTTHTmEfgim2DVd00D31AJGr/k6vMUBMGRbB4yIshEuyP7A/O62ZHQv+dsQ
tdTferOlR+t3kyzPHjm2y/eCpuUjY1Ujb+gMGVzS6aHMBeYpXwM6QE0nKOkIFW4jJpK7ZVUZ0zH2
dI7+/IM1v6CGp6Wcm8fKgydgzjK7sna9I/+TxQVaE1Tjsl85S3M6aZSZNv3quDSuc0dtH5d6zxoe
+xHdLeZ5sY6nKN3MvB1yaYFreuHCntNj3H8F9Bdl7wNwX9pmsNuccUsr3TA3SZX5mS5NdsIUeWm6
+fIhZS+NuJE5B78nWg1TNDEahMwm7FKXzfm0tPGCfj5WdnNEnZNRVcY/w9L0DxQwcVv/KYqBsdoy
GHAD9MA476xlZEBkA4TstLa2ToVqpyUE71AwY6iWYcPU89QBfB7Wi+aGB3l8rplN6L8NKcpXrFgV
2ArB+MLYjgoACYp+Z2sDQXWTdrg5w1kuo4854eggyY1nyD1mYT6fWEiigFpGJo35ovuEtOq/DVOW
sQphweypgwjTXVXD0wiMU4N3vDPhcnoQqsgOoVXQXrFEDT0wSEXBuYxxFPMcYxnshEx40mXU0y1D
n5x4zbMrxnXJjBDP+ffMfIi5x2dS1tRduO8t4tOYI+XLQAmCub8OliFTxJvPtIUBLL87IyhmUUyy
sBgznSqWMZVwO+pIR92R3VqsFWjFZFuTXKjIpdpUg3ynemfU02DfqrgA5BwW0Ne9U1701752DoZS
+zgPj4Gf3LHQ+lCNuLcGnhlPK3b78sFGWRLY1c0JIaQny72YhsW2cnv0Up6B+NsE2G8Fikl+oJkK
eea89gg6Z2dk7X6sbOxAweJArHNFcTy59R4duUVQw71vYs707O1AJPxhIueGBR9rexS9IRKHzypp
9pgYUQsTnod+y2NoVfwUg83ALOXZyMmAM1qevw5cLmloiMZ0/tud3S/GTTdcG7sEix0HrXWRDTFO
ChAyZ1uzijLZ7Pl/USsj4CJXiqGxQDk1tcgZEIT24NXbotpWJr25xjwqan/vE1iCN/AhF8afuXjK
jDnbD44vV8RiW2ibsHFURvqY2nfVFHQb3Xr9qmatvWkL+8GvMMQutkG3j5+jQf3h/KPENzG7LfEv
hHLax9alxWn9Nzqtz8pgLl1V00b51tWcrN+O7qHlXBNHnYch6QmeyKBEleE6DCCgipFaIilzvDGM
H0nIkWjq4luLLnKN2FUsrzlyZY/O2CWhSDM0i4PkNZFFdu5Kt9qFuNbXYvAPUVff41fsV3akJpyP
jFdzB2C0rOnSAQQi5PoO86Dijz8QFn8owi6+1u4yw5RslxK5DFvkMXanfO0McotolrLKD45ziHDO
MAJIpZl+ExDsLzMJrBYNB7v9tWlGSJxIcqHAM/eNb3Dj6OzklnxMSrTsJNB+rG2mPFjOthScJBCP
JZKCJR0IGizOAAMJnfsbEtEM96GnXvEQi+BoEtg3dwZUYEZ0E7aiUJHyAZB7BZqPf7QJvxySI+2k
fBi9rl79d8fz/+l4AtNx3ZCG4//V83zH7T+TDP/xb/296THdvwQK26WzgBUdmt6/Nz2m+VfAqsAJ
wd+blsf0/D+aHtf8yws8AIPoppxQWDYS4rbUXQz+UPyFl8gUQni+aaO2/ZeaHst0xD91PRa+Wo4U
tMUY9Ex7+fn+a9ej8DKPxRQXrJ1JXRFkPVMJAEHh3J+LPtnlAr400reLZ32MDgfwZNIioMVxdnkx
33eFsjd5aHx36GBrRa9OtEhA+w1tpeoz4G41e9x8Ee+qun8XV5lLgjwiKBEkq6xiEYJnggK3BoJ7
Nprsvpu5yeIhOKZiIrMwD8XKTh0YBK1+AseObaXOOVgBHoWqMDYOpOgwa0lA9lCyxHE+8poDGqa/
oP5i8y+E6WMPUN+kMwGELrpHw2kNtmMcmqVCveFljlgb92rW9Rr4h2fjsAqGLth7HhniTotHMPk1
qfmHU2lmcQAUtg4IX0ycJFw57nhkLwbod76BdDFWMfgdR1ruKu+jcoOrlnUxvtSm0fABOwjrpfjC
YcoZHppyC5Pt7PeEWxYF73JlYmyZCvARdsWoteqfomraicEsD3220FKXmDxCSACT4EWYnDbfE/XJ
dpMyaZ96HeMhBa0n8NvrYFBR+mL4hSUy2ifxfLKZuDMRc2pkEA5JaF7wk7kB3FrHvjYg1vdpOP7Y
pq2ep4iGI7aIta2YbDkO92QDq+kVJexEpzR0ORrXDPYRnrXgyIrmSddsy9hJn5rQe3Y7/xuZRLiN
+3g6+1b0QyT1Sx8E7jGxKD2WCEsFQHIgCyrwd1ZYvoFCJqtDvrZN+tMaxqeNfRCP8AJQbM/T6Ot9
xK/BB0mt6nSoO+IA4oGT8o1RnZO8WjDxZdhFG25SSEQTSZgVcV9sCnW00ApwiLg9N44547KzRm+r
Qtam9TKYiq4j6yjCJEjqXcSPNhjNlT8pGLvTASAVQgnnCZQ95hWe1L67zWm/i+MsPBmgoI0k/hMN
8VNe6xL0HDC1QKKSTIP2d2OY11ZG9W4w7Jek7k41XLKq4AvKrRoUkY9SE+VAPt35jWIDlmsSdJTJ
XlaAXvSqN14kGAf57yjA5TZa4AxUxBo9FqwzzKAmiXeXu1W37n3y4wA+exuzcV66Udfc+eWmyqCN
EhZahMXvuU0xAmrvZyr9PTYj+IDUv7POHiq7IX46NvZs6Nm+pxItiY3Chsv0Uo3jToCeu6AsCzdm
zY9ejG99V7O2hUuxtnRK5cSrsrY11pne3zZAunMDhbisDlmYRjcPUqZ9L6zjGP74dcXvIW+NNp8L
nTK9G8wnqZ13jep5W/EZ2PZ4mnhuseXh7rFJGy1o4CZQqmL89P3SRuXAggbA76ZHcZm7/OQjuDKQ
7g0h46HBVEV3e2R2387UyZ1H6EAVgEO33Dv8eN5JpdVR8jas0xIjWZYeRj8l9HlZb0/1fOiamQ/Z
6zgwVHu/oJgCm0MKd3ZL09E9uTYmvSV9Lu3fuob32xvL7RDjZQigm038J21UFyAQMXHNBQD/fPQk
ycypqMaMRClbhRvaVgw3CiRZ2Irt6BnoROL70KvdNd9qiggQfKaDh1KgAd/UafBcecSZueEAYqbR
69TMyTFZ/EA9wvTNENlPYuqsyyCJFo5jPoKBfttV7ZvcW2Sutdhc94QY03hkkMHTJIahJ9VzPdqg
vxpK4UGR/jJmkmSB6hUEnwIrhjA6L6nV6yVHMftlNaEmtJDDBjwZa2c97hlbTKsEYgHIN4j5FVpz
LGB654ajuZUpT2oeNw8AhYptZwui7j31lhDbu7f8CEsH3rCtudDNZfmT25E4AANhcQmmkLVbtSNU
oMS+D5E+bXZpyaPXGf2972GYnbBTQgEp8nVaEW3XF9aXz6ps4yiiLiycpSsON4i6yJpdgJjoJcky
F0b6QxfCkq0aUEBV6gxahq0kjrzcZ2IwRyb46DY5etjNKoW2O++QvoC9hUeh67MjCNiDyBNtx5Bs
W7NmeG8joORL/57IwpgdPv4itdj1wM2K0mjl2pjAWeKzDu66dTe4G+BpD86MXh5rF2LP1vkzOBZU
B4A6a+0dLLhzGgUCdnjDXMMFb2sWBEndr6yTGmg2p37gX0Mfxx5t5ToGguqyRZ7fTjso9Sd8BESG
kzMy5ekJ3jKeSzu75zjYZCHBy6KcF2ovT2V7ykw4AJ50oBSyMIS2v4ds+UYE+7erfXddy3DeOtp4
jwI8OUHwqg15D6RBHzuAaqpsyy1zTHJQrdDcgglCrFBpsL1hy/Lb7y6EKH4ni+5f1OqcFM4d4PAJ
S8AwswZkqUNGZTLpb6B5c5Hx/E0/ZscpgtsxxW3iQuAFctfY9rqppyuZPqC5BGrmeq7fSUt+JRLw
HDTJnzS03gheYLNhla8e7LVjXWbm2kBdOrDu3NSz+zxI9E9+TDotSANQjPFR9AYpRcsjpP3jKMMr
+QXF2vLEiZcuwdif8rqUkIWitH0Lo/zRbqz7sfZZTwyv0olGOFLwlESTUQiM1AlqkY/3U7gnmWoH
2PWbccdJFiavuu9f0pgXD4nkHlDOc4+ko1j4AHNP16Pb5uNLEAg0abS9QUbemah6AlVEektK+Th5
9VfSFCSJSXpejxJzFcXspg3HegTR6OEBDwCNFuPIf8scwAvzO2ssMnDL4Lsn9o86q2e5h/Km7zau
2b41LZFReeK8V5wiWwtkNW4BeV9LC34NCiPzkSAOoiaIS01NEt3y/mCDN0jyN9kqVqDln8bByzXX
N0Gw59FNixec9cTBBOx5Te8Ga/C96/JT1VvhqnE5mIu2irf9iI8xUBguy/ZqNcI7ZDrqICuPV8Uj
09e3nh34Co8Gu8YMqhkf5zJjJ4DzkbmRd2Lju/hXMYEG2OqlhVqvpjvKCDTvJqSrLEafrNTbOXau
yDgiu25Q5IBEvOGDoZ5Tq/kdRJFghd1tG9/Zx/TeOKFFvVMZj1tJ+qyNoztsvQYxpgvDQqVc0dYM
pnt+BOvEU1vgP7KGLzeDvyuM8mzmJrKpjPqUvJaPMusee6yaG3hq/c6QzmEoAeW003RSoDsBpeE/
aCsYKHbjrE0Lq3I0NRAln+os/3SL5tC1xUuryEx2+dmw8ZyJtuzXIQIqhOPUHk2JRjafekYPph+S
ToI6rcJA60g1clFipkgRBJErj2Av6I8Z2ppbKcReqOkUg+zDQUxag1l/eRW7jLJIAQCAe3HhrZL5
SSjZYM3fVvzTm744EB2HqNxZx7p6Tr1+W4Ht9RWNgKQDMMynRvqHtEBZySCBsm/EXxGIS+/DbkDh
utJG8pMVVo+AEz+wyhKsBFP+MLeP1Qi8xvOv5ME/sPddZJyr2mlYxI+I6bW/D2NRb3XnHWYshRSc
3a2QyXtawfmzuvIYOrm/Hny/2Ob2kR3spzZ7tWnM+cv1d2Sofi/6+VVldjh8s4mEM+J/i5hiZcEY
AnCbXqJmEgvydlf34UXLjoleQIiUY6g7orzOdlQ+p+1QQyXI8I4ztHQrAsocLzmxraZdqBg+lpEN
AK6aMQjsU5sfrez7jqmr3ODvg0wYnZ0+2mfOVG7dtn7tEw+XlcF1JqAHckGgaGl4ueKTLSnBzVoT
1GMi10ORuJW5940j4SJr0uWiBjqKZr80Z/6TmxIxUdu1x3wK4JlP2iizIW5j6cL4It9oBdph3jRU
PUws3GOItjxbsEHhhAdyYncAj9GF9j2voN0AwuKhStHD8l18zQ5yen6J/QQdw8v0uYnpg5C2UitZ
wzPI4Z2Mg89oMHazIV8CfEahxXhVVn0AuvqOQWC5bkLWAMKPCX7RM9xFEviSsN1XzvBY5MTtNMOI
gsOaj5VGR2a0iIuR+wb7DJ2s6RjiaFgB9o84fsgADC8uSr7p3chMZ8Vqed8jjd0MFpNWZcwAm2za
LeeqXV5sy2fdllew4ArzpWNnhMxV8zEHVIqhsfKjYDr1Xbk1S6JytBCkwhZcK85g+AcuMi9oiq0f
0hICFvvO0sbYqgTzQK2SI/4uMIBBsOoHPgxqoqVJwwA5wHYaDfNm64okoCG5zxQ/w2DqR7jn5A8Z
gmbFH1GCyu4dKEBH0Orkblob1YW/1C7jC5khX0mFmmWO+08ReQcS6MnBYRjdR8gU5yGRD79bN6cZ
tKH38emuWn/uz4RBrwWQzpWXDtU2YUGiHJIx3WZf5mT8DY53IuAy37aVfu/YM256wRvAZXzgmu/B
eQOzZ6PgZlDHcm6NTWNFO6F9IpuS/MfiUWb1TtPaQqE1Cl6DGaPqGUpyDn9iOC3bGNI4zEMNxgGc
EKHxOdekjf1W4lvJBtM5jVZzVF1xtpp0S1gdyyWNLisgUA7Z4BKLnSoGWpM1HEVqMssqDNyfHNs2
PKVYoTeegd9H4c6M43ffGhz0mba/AtQdrL5b8IbQIUeEUclxqszzkM93Xu59tiVj4d6/SR12KJQW
JDeWydpIUM+XKe19+CfqZHJcsm1MBhtnV8+wXVjrySw0N5Ohn1XC9jWtm1vuZN/UWS1KLPjPBnrw
Nb6SaRtyma+Bb/Qn1aIslgHj/iz2nyYh7gmE2Gdhf7Hxq4XWGdhfBzaJiUQQN8juRhQ0E2pdljOV
mz/VWJN3idLrsmSQETDgs+yU/ELIh1ttG2+9He8hC1eramaEUUVDdim9mGiW/ssq8kPGGneVdizB
5vADrtez9DCIWH550lb77cCcrur5SpHWlQ+wPNc59hs2s+wCsji9lWl/57HmEsRwMm3mZh27xxgi
lhPDW6mlvurR9emnGwQ8OMEoWc/LFqxWjEPLqDzNFfBHlGEAb6pr4vnpNgNdYqEJg3zOR8io9IQ/
wApBbBb508iNuo80kOB4kf/G8jJn7v2wzN5BVR+pUTUjomQWrEYEnL2y412Ry5fCDmsV9vhbu85h
ctSmuzrPwBpU47fE/uAuyczhQsrGwEFZHc4W4vxouoRDe5L92zSZ66m7J1LzRcdgyaMxZTMbNVzU
1BgAN0vETEZxi3Prt3FX5szlPZ74SuV7N+6KbUkJVfoLMYotmO+ili6id8dB1dNENejkmOE4Esdh
aAgZeNRDgKTReiJJd4uNuJBfqR8RSV49DIQNy9T77Er8f+4wP1hFY6wdnyl3iWaXlWV8zZZcnNaZ
2nXtNWQl698ydN5FnVZr77H8XUb+R67du956tT2y8voeAHfsYE+MX4QOD7pNG3LEcV+Dd0drxfen
ZrIWMohynmuxC6ckRDJjsTyXf8qebFlLP49LRNVcnloS27MRdKrKbo20kGSV4N79xPsEMcz1gqez
hSzHeCn5MgaXBXae/HRz4J/6HApiIGP/FJrVTcfAGAk4o/RCx0U/NZK06xXcZYsRoToVbn+QpFZt
rAAnbOABGRz9PYFnAXM1NizUeML9LnJe5cy9yYmHyTdKZFWVfoYYeDHjxL4kRvOKrzY6S/MtKxsS
TFt4oND6URiT4d2Jad/0amsjZc46EhZN9O5hrPe5sLN1nBuf0Ty/0T+sRidlRulLPCs9eZ9lat6l
7nNRtGdPS4FPzrQOGvXlnp1jDNLtPVROT38CkwkKsQl6byWnkRXeKJ+hTCKKM+mUbZLQd9TY28Fz
t0RI3xzyVLdR4U2brqjAmZDX5mA+lx1mQF9yN7kjzSgopMK+Ji40Z+2nO7D+P7q3BV4YiJWiooz0
KGsIMwayP/P38+StJPBIp6TEWgkvNCtvWep36OgXlwjF1G/WIcVw2iDp8oxco43GlMcisp2KF20Q
kujb7hNFwz6A6UAsBbSZIjqk03wLiV0KOXJr5phsOmCmB8ZVMPUtYh8FX7wPaOuiaxkGNHWi45+J
yYi0gIcOWbY4NdpdWjW3qDU+vAThh1W0v2hHnhv2jLXyd0BZv43SenEUFvkSBAqSvYU80/obUYXX
QZnfyIg/uSYZVur8ECTFQ25yxvb6LuF3rf3uebbxFVT9cA0ILoNjXx/xH14wJjzhwv6dDZAm2TWy
0hpXWd1S6PHH43AmGqOujQ2onxe8fHwVQ/w9JYBaq8blQ9NdBT+BtEUqke3stS8SNJioDtFFjIwf
opJmzA+ZZoJEXfNhkmGjkZXDYc3diKm4v2kT36Zz719Bpm1pQidOxsAYn2NjOKY1UKoCxUc6t3S+
ebCFA0L/To56VOxJskFsG2bzqRItCp7evvTZwU+w4iDkAyu/5H5MJSi17myp9o+Lj75hvgDyjElT
w/J2h7r6voJ/wznIWMduKDnm5J7E+U2fIvVWdleCj/Q7TPkX1sOgt+PiI2wZwRcczARsYYUFcKeN
Hu/stMQ72N5xbKsTuj+ilVmcr3vbOdkDFLpGzseux+sOLyrM8rvZBovoxeZ2lvpdZjjYA80ka0qZ
rk4tGlnMCZvcIfdYjucGyK6MomarS+Ma/Bt5Z7Ybu7Ft2V+pH6DBngygcIGbfaZSUkopbTUvhLak
TQb7PoL8+hr0cVUd+1z4npd6qhfDtnYjZSbJWHPNOaYuLyJLOcmw+krUeAiC8WES+j3jxBn7Zbgf
R/Xs5cltavvQNT6hRAi+dd8kM0+DceTmb068I13+yL0l3HBiu9Py3VKgn+yUYHLhk47me1xJrij6
oNnSheQJFCs8W3MGD4YHbs1QLqCm4EaswO8hQqdNebUirk1X8JxpCj/dBhF/COHOdG2nmEK9sEwg
l/uHxGUOa5RpcE/AmoM9HvXWZ/OnrIN0OASU8OqdrL5UuDlIPFKVGXnWi2c+9cJ4y0dz7WsPDdBN
jiJVTziHgNVx4+OO7V1iIyN/jL62mh0LEkF16TBJV8P0ZMkgg0JZvdMrSl19tCwlHFxAizqnwFev
q5B/aIfVcK7p3m6i8Nw2YqcSDw5fhKKuPesJYtYCd1LHeY5ebFyohGDpte4MeteoZGI6erF0cxc1
DnDLBgCHNu85tX/Ui/wSz8VLzSENMGq2H1rjE4oJtclpusd0S1Yl6CNi4uKREN/FHHZzVkbboOLO
mXTu4iwZ9/XYncjevkFXYD+uECdjmpYTUBZu/0Cp3ks/osdIm82qLU5pZd0HonkWDankUoEoNhwK
meP2juHt4LiuwBFdHURYXHOasdcx996FgkJ9qTMMv0pJOXvPyjVQIwGntjOpW65vUju4iWz9y8tZ
piIfnAvZvRl9+VJUjC7N4G76jLGvFtne8OjbFprLDsPu22xRvh2wFCZDeQUexWA33Wp0VWMIsLNW
7kcgZ1RqYNtZ+5iqinrL8DQwGJJS1r9Ib1A3kdFDGnMSC72fg0E/qm7ruybkIITwlazL9q7tmZ36
KHgWZYsY5Ge8cao8UGz+S6XdfkqX0zshZNx9S/QvJyEcANMhIHRmunnzY76Ux+lXPRZn5S53mVbm
61Hn30017TKch3CNC0pq/eyaZ/2ngzlsgwkPzlZlYmNa4RQAvHtxIYjXByTzhhtoy1xX78Z2eoKG
fO5+L99LX1U075UuX2OAgYRNSNLZS/hpuA5W8WYEfroTuuQ1Q/GfQGSCCTg6snxQNnWVY3g7DtaR
IvhtF6pjAAQyH0Mi+i4cCLp0EvwXraYo1xvvMzHB9yFGmhY84ZHjMrKuHvDhJP2azAqaG+edufCa
DQXpLCoatbXc+apIOlTkYe2QIt926bRt8fKpW4FKQkQyeyEwkDJRsWLn9nirbHVfCDbzdcCLSyVG
mpjnzmTBvvxaPR0r079pu+ZBTjTC9P5tUYpb2XN40CPg+472VDe8dbQkmWxjTgh7963v5Nly9X0U
00VBkPuaRemX6sbjDLHuYMr0J55SiUehJJ5p3LHfOltd8Cvo8P0EY5QDBuPtHLvuOs0czlIz+rTs
4Q2+wWMtwouv82uXlC+sqnDcs7ka3Q9Xy+es5WpdrqBoyL6MiuxVYTDNcY1y5j5xAjPWMBYOmr1M
CpcNdPt0DzHgnLXt2ez46Zzxto6RyHquoIHAO32psCXoaosdcrPc7/Eg9YrJvvwOi+LJbCdrh32D
I7eBNQTQeBWQKYvwsAvKN1ecdpDJi52Xd29thb29jF5yzE6tr951yuWVFsiE1GubzoL7jjGThSeJ
DW1VOtM9R27CFMFpudE48P25KAp6t6NbqDpM0PB5VtzMjF7Q7o35cwa+KbCdT/yutkVD0QCfiUfm
nsaCEelD2crL4Bk7oIJPdAJ/uaF/SSr70azD48BV3y9kodEcXpJAk9XrOWLbWp6hk86r2cw+Z9nI
nSeRuOafpddehT9R/maQE4hHEW/bcXrKq7sxa9WR+D+ECuwHKPiwQ9i5MMh4gbFpjPBN5t5Vo18j
pav9gNi38dxgLQTnzmxqPpOSoHKKCAQK56tVqFqx5vmB2orvJd5jzaV53imndZO4j/lQrOgeoV90
RuHrWv2BE/krLdRJTBBis/lhsY7OBgUPRnC05nTfWvHGbcq99gke8ZwN/XFHJcDMbZnLsyN7aAJa
UQVMYlJOWSBuZ7jSQsBnCMiA9XBOeSv3ZAsOjyxxNoAZ6ACIDb3JHfUSIe46waW0nO/J5g2C94GC
WUHSm+BKUIT4xG79CPYzI2C4GUu+GjVjuXOWovE0e89rxCPtsRLTiogTUbeIu5EvfZ6HwMktM9rN
uf08fdInVW1S/vJFobxwfwem41r3w0CYQjSfhmW/QfS7HTAyxzS3aY5HXcGGzTaeG+33JFuz66TJ
GhIhviUCtJGB/e1l4UUYybbIjU/f8nepS7vJnLxE4gmf270zIRlZAV+usfzN7FfjlyZ7othgFcBJ
MMAaVkW36Q0b6v0XWC1WbP6Olvq9n++g7B9qijmAMDAi98TtsHb2l2ZQFNylx3jWt3Nkcl+yM56O
pOrJrMYs4acMMYZgZU8Q2xv50XvzBlvDU6uzW0cK6KIoKzbcBUCuLCkhMV1jqprRInnvWMVPLij5
kuVL79xMotgli9U2pyBr5jMZW81h7oyNTrx7ihZO1IV/dy1JmRkFlojzcJb9TdwTr6jS6pOE87RG
avrMS45DAA5ATAFLwW38ldCHRNWN88NumV6cbPohlHUKSv4v5KaVTsg9G+n01Uv7V1Cb4Xo4NEu4
8VsnLZOU3+NxfpDt/DCnKRKhz1qPZTtFWVySsMBefSR8TPH3RS6ePEVVg+FiadesGfnrNA1c6yjU
FgEfeze6hr3uK/eX5U1blXEWG2hlU+30SvMWTuee2COXMOem3rvp8geFJ9O3eyTIBE+YlfHpH0W5
Z5S1tg4N8xoz3hIHJkELAWnTm7ATrV4MJ9uncsQoIEB5Ewz3iKLtEPVrAqi7SWXQr1PDY4dB8GU3
DLvBCQJQALW8MZJp1wM+3qRDC7YNeVuM0KbLbEBpgDFhMx6K8UXgHDphmBcxn3QYCNwtBxPNTWBf
EBGTLjRi24WNHEbpbRn52bpKOKrmIIu5fb84bfJle2glvkPfUtFwyOfGs/G0kmeHZcxsJXdG0V0r
aqugDh8xvzw7XnUrcMGvyETPd3PFviGuwIwoZeEMd+84k2rcqtzbUt6ilReIblX59Sedeux/Vtku
QKle1z6sLAS4sck2ntn0q7xxy/P/E7fa7XX39Nf+3aXo97Oqp1YyVnf/8fuX4+9q89F//Ok/tqw3
+ulh+G6nx+9uyPv/+J/8zj9+5b/7xT8acP8tI1rwbxjRjP8sk4/8T7mdf7jY+M1/+NEcDGSe5xCb
wZcW8Cn5P4Y08zfeER+WJNOr51Dm938Nac5vJh23nsB5Zpue+edmXX61jY1KeI5Fpud/vwyXCkJg
VfIK/uNl+eO//0c5FJdKlv2ChQwWjGX9j1+4tAAHpsW3a1mOcARf5I/8ix0tTtuuMmw6pOZenxJC
rQ9ti6dL9B019sy/6mBZ6/maN8e5QP6YEUk5Wnb1ummRR3rOdrR2P4mlbckxD2ma7rJJrwHUF3i1
Kki20fM8Vb/GxsuYbvMC29L4NBd+8+AIfTsYtInNUbgyU/XKrhwmCnXcq0Fnlz5k6OPCBCezEWZ5
MbGATxUYIawXbtM8MXCyArUJ5ZKYYEZjaqIwaRnbDOY3exnkymWko4rtqW7jY7AMewVT38D01yfP
ReG+sP3VK7eg8JBMzwUACntyVmM5XX8jkyQHn6UKnZNBu4yZWGgZIZk8gdcla2cZRudlLKUemymX
XrytG7JQh1DJsYU9HqtKwhNhcekyZvhk7mJwDN2DtYy/mjF4Gq+skYsVpRrUMC2jchzCPkD9BXtR
j+vefMPMfecv47UXZ49pCYq+ejOX8XtaBvEuZiRv8s+MCd1nUldM7Kocw32+bI2Y5YFRPUhm+8G1
v6Nl2Ae0dRmZ/nk0ttsOPYDAJd7yYuNlLeUinbjIgnNKNtSs6wMcv2B1X3tRcuclQUjPy11b6xP7
3l2HEuEukoRCm4g137c5scKY0C041x5nzfiO6is31iJuGKgcAQUGnm8N0ALLN3/xH3T1uViEkcHQ
1ToNCC2UEccCJ763FxmFpo0KLg8yc53cw9vJdkKU3bo0FAlcdBgixb8MdBkJidLGn1jaAJNHh7t1
2h3qwjs3i6RT2f0MQIlphTzrHhwFQlG4U34bbk1sVOsQbShDI5JoRWFmXn1oJyaKJErSiKLUuYZD
v+SWvLm7Y2uBKNCcTNMltp/iawrRpWIby0iY5jinqdk8GIt6hYoFe3FbaBcgyyJwVYvUpRfRq0T9
oqqGapJhem4gskkD2FbcQcLINM++EfUsXWpz1JSwwBi+Vec/Vuhs/KZjsAhvFQrctEhxMlbXBG0O
fxuxWPO+S2oG/vxAmM3YTk7zXoXO54y61y8yH0SZcCMzv95WYXEONIgU0ycDRD4JjdBHK7TQDKeU
uqrYjN8laqJCVRwXebFx2G+kKI7JIj26sPnIE50D906iTNIQhGfa24FTu0tRLvFTVDjYeb6GwZtE
23QXkZPDULCInoOE+riooBGCFwPSM3l4IInqIOduYP2F5I2tdCXRUl00VdwiZ4HGuoT1LX7WqMPO
EYew9lT2EpUMt+0i0LKRzVjOMiNjv7cJ4B8jR37ZRrbzIUyuk8S7NezN7CzXpjJPBdAqdBtD3rRT
wmXZ3ChquTcVssPWyOkFcqgGyan6qn36WheJ2VzEZiCuTxHmihuBD370rGNg4NLUS8uS6bGlYKQq
KrvZB6yjqPKS3Jb8/ibj/IzOzduW7en5Bc60iOAlSO0Yf59FPWW2yOQhenm3COckrzez2bwReMH9
NO/7VoBmA6eKYWhatXOlWJa/cASLb2CF/TAXgZ6/8Uw86hou0r1YRPyioxQQVV+g7rN0ltGwNT1w
LU0AcZAtgLWsA4oW80Wag4Ar2pPHxsBbVgceO4RxWSY0E1LcUFA4WIftk6md+AaFL7wRc3OnMQtd
qoyFfYNkbvq5iTF4MFePflz/iBMXt97s3iyZP6ulZAf1pQ75tpaIlNsluOkwmkKiFd9ljbPFRXkv
jV2RYC8NsoKi63z+LryMXJ69TyM6xAe/OC41PW4kjg4BgchA9DUduyZlNUBd5+Ae1nBXLapbOa2n
n66nFJgsVGSmEtQgYIJwi58hBq/1DLHBs71rRbQCl2L1XE0cn90Mrl6YKtRy/2Ec219DwMFUeRhF
iBxSm2qiRiscDT6EtgKcE3H70Ot+NbOBatae4NayHXTJT4klndDYLxnlLnsKRTkYc2Ds+ujLbbFO
yLNbJI+Ocm/pKmMmj/0tTUv5jVmk2DfUg6+C6Bj2AW2GJf5kf6zgCHXlA9YH3q4hIgOVpEvHGuFI
0Z4NbK50b9jezSj8DYvWkFoWlpO+5VargSD+KhTzL3zNyDN5Auy4LelEqHkad3PzTg6IS2DC6JO0
9kNWgiDmHQiogEeMXoAOUY+wEiTZWbGwXBu2PWxqn4WMNNxXqE8vRRoCGhkemg4PXIaxe++VP5KG
gKlNaoWgCffjUmfAEeFuxCTwmuh5EgNn/7TqNlkJiEj31n7iPgmMCd8fJOiOkVdhvu0QCin+Us0U
HrvG3TbK/sYRSJxx4qiRCpYAvOl4dxKLNp75FESpdbTs6HMa67vM6PfuBPrTNfmsqGlqb4sQzSIL
9jVgv0PFUnrn5neLKd63U3Ohn9zQMMAeNlVvTVATWcTwxq1Uf1YUtmFjS6pjiuoaLb5JxyckVPvK
BKaKta9iFcqalIITOY5UHqg3rZNwa4SsN+NOLPZju9t1wv45gM0mgcy938GVGYgb32/R/RDorsqu
0DrgXDXZ6J9kFcMyboqra1FF4PbAzGSQR3Se3Zcd1Q9N/1K25QduPhLDcdDtZP3C6P+s8ukmzkuM
IeXvHVoIFPgFuZNTb+DuJywkEvfbQbGl2YVFCnxjwX8td1YeaLuZkm9vFPMONy7W13h6BaR6xrb4
xJvz0ZhsgaFXgtpJIaZCxIjFhY75iwZFzgykXJdm8JhuexOPfRBwuAK+CDaUU46dLqKqnis8EcW3
Gwx8Rhmu4dJVxS7UzyDYuKRLtc5Kns8yHbf2zExjkopsAve7dujL6Rpv76rk3WSiwEokeI4az2FI
EhR3wx2PGvybc30fQt4MaaZUv/KGHqUOMC6a+1PRcSZoC++a6HQ4GXRKGtO49ZUNm1xcR93hM+o5
ZMzWT2BKmPud+tKUM/8Si9vKi740YIn1sq41q6+0nzdOV9wCtDwNJqht2/2oBDG6TmLmoTh6H1Nt
zoowvoQRypBJ1hUrqdE4IT5iG3sQRuclPQ1ru986PZ0CWRbSxq2rnxzo/UuajT9m1BH4JFhdfE6r
MnTJZuRfVKWG1N2mw4rwLILMlK1lX/yYY//R7bVD11J2gMl+G/uIf+4xpjNjBeMB+nFiH4uKSr+5
cdp9kGJfHaLv2Mr3YlI/y1LnN3SZIDrTXT1Y2mSzE0EuWm68FsFHty4O6RKFqwFFc0gtPckyjAab
s6fkLyPJ6GOYwkcpem/ToI+thvcqd14MOWxnTDYsi1Igk/RWg8FZeMXLvoVitDb0nsOGZiOgUJcB
2nEXlmySqMGJh/SrErR50CscrvGQkaMrwnVgVc1aRO0mt72j6dTgb3LsY130EMnyIAGkk/LD4DIN
3O4BLbK99+ub339Roix/LWmmkkRPMDdEKUb0h7IgDlCK98LDZB/nSw1oQwV9Yy4pUmLKkhNLMLFt
DfIe80B4LaLplvIngCBFGe9aB2y4HkCjUv704PsLKD+8qAHV1R3EF3THjc8AErvxY5yiw5XOJm1b
6972xzs1FhyoR974qnwBb47Botes0jAKLXtAcB/5hmfY/bz8iI1wv/2GsUsljA49LGhpR4idSbLv
Q5SFOhZIbE2JcQKjLF7S4inD8bwF6UfRUpXZ07pvunceXS5my+puQFQ75QrLdNSWzS6P7KeRk0OW
gROJpnIbNt298nnyWV60CDoJ2KW+TLetaPYTK8bKIGYdCcoS0wCbcg3V3+V9jOP5DkWEObEyu2M5
XArJfiUczk5S9lDDBKe5qWEjE3f9NrAjSKQwj2gYIoBqdN9hQiLdFdia7osJUl4aDtkms+VPgx6R
lb2A4oZwjZkGxZfa1M2Y0FmlY5cB0rR2fR0+h+OhYL5jD05LS8h+ecfocsZiATwmKNH18GHQhj2d
7CGm6rSPz2XqPFq9+SX8hMBgIhBZ52+y13Id1siIzHyzhfWsIGAFMXM+w0e58+t2XHd6GxiiIqTD
AzaT/l2f0PBXLgPSwKa0qV9rFf/wDfuK18NeG4kJMAcfoRD+Fl2efvt87Lc5BQPjZB+n8U1P9juW
zlUG5wkljqzSpm1wHxm8LvI5Vqzh2CTDgsZf4w3p3rWdG7NKn6a5OfJsJ1O8kJcKmMe44N1Gf8QX
eJSPwzTc+QtxJksObsJl48b3fOwOVo6lpDt6TPVJ9D0juDVNdV5IT775EvaME6ySiu5n/Ixv+p4/
5WoH8mRCU294UNE27myaiSVBHFbnTuefRoOjzUjlXRa5w33tRa8JyuN2gmqG0bYiuJO5z11KFr2b
2J3Rq4yoFnADMrKDr/vquaskhb+Za6y5RLaYhyVu6uGDtQXlabo/TGnln6NiOCWKfAPUfhexVQPk
4G1yG0AVcRHtQ5qBdlPY/IR9zesdCQ+HzsRUpw36Zlh67RPgRMSXaLWlss9W34ygxR7zsLHujdyj
2QX5DRost/Xw0JFQX9u19VJwG1tJZHm2zt05r4i5w+15HCgM8DlNsoCg8yJF8N2jebSnLrO3ZAmy
Q5zx11UTZxppej7+uOAC+lpuVb307cZiPIXctqsF4ksvs3rUUPowgo93PDEroxLnNMweggb6UmwF
H7pL+QarzzSzL56GgWiCdmVfvphC+6w4T9gA5zCid96gQqqgbSe20kMXcReQWUzBFw99Pldsk5qc
2JR2UlDmgQ8tDLhtAQgOk2zUbjEjrvRUjhuQlqy1nPhuiMiBKEOdasiyG+HQrOBNGKgol8+3joh+
pACTVcZtL5rcC6M2UXrPOIx1/FhKQQYHncGzyzdSDkjMIZo8lEjqcLk1bKrSI1Whg1u2pMWyMBdn
metXjfEVn11/KHug4xyv2w19QxQsSqt8tKxd69L72sqSsQsEXlPXm0aN+Yth0OideV9JUnA0oEXk
5MLnDXw6cg16ALejcJwTa06mMZxrec3zTqHpnBJ7vCNZSH0UtvhVUAGndYKONAlsz004svUgH69J
NG2jzqaKwwjT/TBxmozc7Cd7oh9BwYnTK5KRzjME+k7W3V0DIysZOu/WLWFXB/BqprK47yiv4+MQ
gTWe5XvbT3iog/HHaBvcy/Aej1U177U28GmGVbYvjJrXh6XkVjkzH+n7hHljBcgQSGWtnF2gGp4B
DDS5ehstAJKYfpVTPiFv2FtfLr6i2Eh3XWLv+yH8wk8nV8lEM1nLZun394xnF57CdnxMxhdrFqc6
IR5Rdnhc3TJ/0hpYj0gQ8IWkljyLbgrXvGmK53j0B6yf5WNZW3SNzZ5zF/XqZTZjVJ+53TdyKLdu
FJ8bxyF20HnoSM4VUWIEfcy4nnP6VXnxmWLRvoxR9EoLo9oHs6twy1kVw1svb3Rogo9IWcbppdpx
hiFJtELT8v0svfJ1HtiJx9HZ4mcdk5J2rvi1Njlgcr3SaxEMkNsGDVwyRNTjVh/tk8K8pcb70dCU
zzqmqVY4tMrTmMxoRKFLtF/XJ9Ch8V5hXhCc4DbQK15JV/4yB/uOSG5M+XhyjhcjZmDyOg5tNhyc
ESddE4JMC6wTZbpYcSf2PUWMtdyszcfQ/yy6xVrXZPspoj51clLwPSC3NtPIkZHtdNpRWJjMxr6W
2tlNhsvaolYm1ljmRM/DPeO67g7TNYaWoyg5a0os53uDcgrOgYbFP4DAkHqpqnrXMFB1TvRQuSwX
Rdbvo3J0tq1LYEx40FyL5g0WPvbuSQO07MgcYAAcA+46+ZjDAiSY2rfTXis2+THbA5Q/+2w2t24i
vh072MIrNzd4se3dgv0iGVasc8IcSYc0A/JsEyA2rpKcGguk5gsPWmCCy8M5iq7uFB4CdOANFXM4
OsuzHRGjBVYG5AnoYszmlp2+YZKzcigaI0Y39Xesn/adgoHTsKU+FJUAv5KIjTfN33RI7EWK8aH2
S8ze4c61umIfuLU45Ti67CUqIRPAa2AVxTpo3XZtdguwdiZJFE2dffnFzk4+9blEmVMDnlNcwmE8
/Kx6jYVa0YX5MN87HEhCZWHOMuenFkPaahgoyelzWvoY8VmjjoBE1In/mexsyOvsAxFe6oHrLcgW
U1e6LBTtEd9LjXIaYW8lgqEGXEAcz3Q0vCuW7TCqSev1o3lmV4g3zTw2kIPXXUP4k4GBrSFSZWf0
AN+hZ/R1bJ7JNBYd7mG/s16QrOldor/IK+Zkk+BhWkvZ/excD4aRe7BnMn6gsC80s3BYmIt75NpX
zMsp++08PomKw3Vlppj5JQadsQv1ZuqRWWWi173bxDzhzZKdMN6qgvNUFI/B0Q0ISAXSBhvSsB/3
9bx3ADN5dffAjuTD4R6KhTc8oOyeizZ/bpVT7UTvfuIu/4b29ZRO0S1HLygRYby3/WLaKZsNXLoI
Ohw3UEer7qbUyjjO8XTgdI2VP/4kO5WDqwMU5PlI7RFrgH2mxld2fE++ozizj/Y2cBmBjDpAk1Gb
YhwH9oft2uLStmrzRwfLaqDACR2Px0Ug3e8URtRJT+lLXUsOCujQhjGaW99o91PjLM3UhF1N2s9D
875wIeVOMy7pTLjMrFQEI/obq8g337Om+ixL81ffTd99PvuAjZhvpSJR7pdvWAiDdasxwro3DnvA
vWF4j1HtPfUTtzQcwsQDhb7Wg/6I4L7vFWFw5KC3NoB947WYcYIex58oq34rZv8yFtrcNmybQdbQ
Uxz4z9Jn6F8qdWLNdkJqgxV1eBOq9CnwpheMop73lBnWq0it16FvnvNahqslazPiB4LQ85iV4V0q
DORfPtdx1GGtDp9KFX5k0rhWRvTS4SnZhA1FPI7RUVjJ3coa+idFLCezyTo2Gd1EbYCujevQWfMX
7RK/Qw+JsfeVUoHpzD4nsiiYdQ8SdxyLGJbOxfxc95x3Zsnp2CMZXtV0l3Qtye/YtGK8VM6daKJX
y2tu2wE/Se16e6EYFdMk/aQthACIPjsVXt6Mvr6NdudiyRVtczvEN1O8qaSU66Tn0104Tg0qlxRc
JHpQ78tLFtCgYEmIaRKtCHoC+6QGo5Gp78POrI7mFG2BxcEsJhqL+zCgVL46pwaao6jFfiQItGIN
9tOl9hOtk2Z5WQU/XagNch7Mg664uNswpnInja4UXvhbnXKEK+T41QEyGSv1MlV86B0zeM04vWz6
SX9VTsqTnQCdhP5I8Wu/jaOxWQ8kpSDiNZg4BwjaZX+kpJqQTEbnMUp2S10x9rVJI7g3ifHTqWOs
Gw4/5DByjghtOjeAG5+h3cWYC4EvlbSlrXAycC5BJ69zcc7CGsZt7x4dCmwiZJ4oUPUmtusfPepo
4leHznXZ1lgsmXqYMUKR255Y4EOXpHWutpH4szN2AVRWoV6TWz6o99EQ3s1ZRKvBUmVmII2oYYSl
N0N78Kb7rrK+HOWRNMb2I2sOxISlTsFyhkZ3+rJaYimD+ZQN042cop9jaVagM+fHUbNmkKXRb3Ba
J/ho3UMd1/0JECORFPxPpi7MldzMtg/iqboaASb4YBperNGa1hLcDdl9ouBwRdd9psq9GHG9JqOF
GtrigQAUFgWUukiYZnhACNv52nxmFbGeJDJTrQ6xrcic2Dx/Um483FL4TdhCONDwlNwY9fRhTOoh
oNthjE2fR2rLXTR2byzfODhmfrYVMEQjjA+8l+22VmW+gdRrkhxVZrrPQCquotxTd6x4xjE/OoQU
y7q/RHUXbujLeSGFS3hnMBBVQ5+nAM4BPpU8frK6ZOSQ3o2bQluIK/7aiZRVPDPpB1C5bnvcQxgy
X5t6ZtflTJu4v/oWUg3kVI7EznDNBSrv/+fuAYt4x9+6Bz6T/LtTMkZjzrueSsp/hnguK/nf/4A/
HATWb3BAPBPHmWUhaQTQadR317O+/w28Z0DEnnpI18Nf8E9VlGBwPCg40G7wEaDL/hPSxvnN8V0T
2g3iguWGfOkvnoG/9RA4S9PknywELFls3DIO35tjU5X5Z6JNHM7QZwzG+mnqz3Vn1JuaK+3gRcXN
UD/X0fCJbe9n0rYvVUIpcDPfW0G1aZ1va4aZPOiWZxiZmL6hlZKOpooD8Q6/CEyFyA1WaiKj15MU
3vUmDypX3Fui7c428LeNndHCbqqclhlpOBs8SOQ08P8YI0zlvgkoIEsefZyZa2PkMMo8gsM0vcqC
lOPs2/OpS5wnv8XfibW03pejEW5qMkE0LN92dUBGOPU567TFnix9gvovXnldKdD0otuxDh5rWM29
R3NtAnYeWkGy6ZvyXaZcvHXgDhtnICU8dq5Pj3jabf08h8Mcx5zHszm/NdvG2HXcsI2aogPBvhc8
Bkbh0CNZ34eD4P551d4XXQy7hi9TdjlmR54U065TITTtwIXHSRiBmdmD3uuk9VZYM3+PDa3Qk1+a
zgQ3Tn88SjZCSOrGr3agOEHemD0RQCMlsh+7GGLNtu13ST6qrW3ReTlz2P0gwrK1TQ98pLCecANi
BegICfckwYiatI9eX++sKnlXwzweh6L0t8iH0IaHcyb8kqTgiKzVePLAKrqHUMi6yJcsxcZWYXEX
7mM0yx80l5NrsXV8o7yz0xnDjaPUq7aR/GVqfNa6ijf/dJn9F44X77/6sMJ+8i1ThFCi/up3geRm
tDzhOAuP8saywPNnHdbxbIT/YYmfqTZeWgMQZw+h0UnoKx3fqf88dEkHUZXPgJxcjIZ9ea6Ug3GB
Sj9TL73l1fguG/FRBrI9h8RvOBvzBJmWijiYGXNWG+QiKB8dTxn9Cf5Ea7KZR7dhU1/jMqTwwW3e
GItOgBe2U5S+T67kYxLSueB5iLIkjzWdBtMQ31eWdXWp5aL8rj783hcTNnQHpiM2tsIU6RoFi3qK
vs4f//61s/4F2Gs6jssgbDkUDvq8hn++0EelaeCgxW8d09mosMUfsqB6aNyRMmorBJdOgU7otOpS
luyWyJytBxNoRuIZT02bckU9FC35K7aM02pTV1GxkxB5/rt3eHEs/fl2tLCJfWEHFnYC76/vcAsE
VzRgxtedn5MRNIh4y5AGtma6U3Pvb+004KjcJBDX6UIkYP/cUnJHXAv3exMdTGLLq7gCwlR01qEz
ugfg4cQQHKC9o8lZap6CnlOZG209l9VKgg7riGVv3PioEksLoBw4s7Asbta+7zxU+G53ecvZHUjw
S5N6EvN7eQOHlV40oKDE1+1xFyYuqzOVwJ31p8eqzX8URHNXqVnX25BoZ10ln2aEAl9qAy+frO4C
B49fOQw3VvcWqsg56dlWWzOGR2BmUu//mzf/Xy8czGKm4CMQgI42/+XNl7Y9GgWTOauape3Pw6Fi
IE8pk3M95pMtCEq8vzA1shSnzzh+JD4umQWxs44ssCd///04//o2B3wKxUJRgxnHY+zPH0b0VsBc
RLOg6QDVlc0AVXRm1DR2YVBgoV7a0fuAGpBFo9Yu2xmHi4biqto74/Sy15z1CP/L6HbadrrUaGrN
J7frMnaLVcnDgcoQ82TlHIxYdx3UCB7fNODq+Dbeez8fMPKMxlpAzF4XE+UOmgafTNV31lzJdR6e
czEbu7//oW1chH/5bPOQd23QI5j/Frj3n3/o3K8COscX9FXHmNN1PwMTMNeMyNq75O2Wu5UpFpEd
hwD181QysKvQ+kdTRXu8RY/LXgyrGWaTtsb8UAzlZgbiGJOnjPOFTYF2kE8JJtdCf7IH+V/UnceS
5EjaXd+Fe/wGLRbkIrSOyMxIVRtYqoJWDuXAs3HHF+PxYhvZ07/Z0LjkYnrT1TWRkYD7J+49tz7a
JbYnlxbm3/8khjor/vUt9XSMQSgO+YIsO/hn0dCXfT3PGpwKob+5XNWhXQNvcBLyfjISIaz0CVIT
sTA64CVQHV/dDO3t//Ih/snio5Yy4PJQXbkeu1n9H18nQbQGovSEJVVu4NXXI2S4o3kNR/k5twNG
K0hZC6RqcjenOkioyNr9+0/wn+WXfAIPtKALn50D1f/HkZo5RpVlAb9QL/OJtcHJz2ggslZvqUDH
5qrNRytRo+MnWwoNUpQDKm/liSQ7kHpD96NxVUJW2Bj+rzzovIXbQKSadVLK1EawRVW40lMbxYv8
NMua4Ch2JMu6aQ+UGzSX3YlXzFuiGWCoGHUnp2L7yapeW3U+ic4urDeIZDxhOv2EtN+tVuxLahQE
KnSJKQEB5oygJEK0j+kUJPt4hQUNT32uzOW//65UyfvPh8bwDJ/7x3CIH7ItX11Qf8s8xxAyt1GP
CjoZzRf81AfyqvS1P9lH1DfpUsTiO016ese4XVED3sQAgJfQzBFKABsbTOLsDBMmkVYUF1faKHTp
jDrkXdORQOVN7m8yF0kq4zyao6wlS2WEIONpcNqr8XNiXjITfLOphUhYjiNoKKv2Q6sYaviWtjVt
BGwxiTicHz4mAOZUy74ez8XEJCQvRy6MRB6yJjlbafc2x1yD84j2fpZsBUsB8o3Z5SUIG6zWItuD
wWLsqlYzZVxYrBwrrE7dTcupw+KBCAltMr5KQ4Jdyxys0u1z0hLLkHf+2c7mrbsecv3mlfz3TAsQ
fehy5Y6VtbIFX0Ntcz6mtvnU5CbaIVKq+GbMewwWcuPp5cbxp3YbeXYCI6UN2JHcsNAUO3fANlIh
5F3Dbwu3dVbjp24REtm91DeWlxAEidwl61zzaI4h1CC2xI0PuK/GepEYWbIRmQY7jZUb8n5lWECw
pJn2kpSfX1aLAhfVbrcIbB5z0zOfg4yQmbz3mdmKJmRakwEIAY6CCWIrayAZs83QhIp767bJtyOG
2xBLhPjKz+0HEAprwHeGRhrSUI/foiRlyOcy3vfEVeZGbC6pE19dtdpucswPRrKyQwvqjF6GoGPk
88zskCgO/R26zbPhZ9yyyqRSBrdG4FopADGSwc5AQC8e/fYy2sg8Mbg+97PGNteLN4zTvhE+PYoO
oM40/AbRvpG8612uvxdFfmMQljGHefYSrH8u/TkJJkzD2dHvDKJoWHyFJxo9OADCOgqd/BYrhyco
GmoSkJULI7Y53iUSJPbqNbSVwO/49bkRYYIoSJmmMJLw5u6JpRMmPoQnY1qu2vTCfk5bj0zAXKht
m9kGtQaAT6TDV+MNBWpnuSOi0N4FQxCDhwM0GETAn0kc9ZLwFGJrgKxU73xCY9fFEFAAWEG18RBO
RsKbQYaCtEsKERytRntozfQn1azqOvr184itdxVkdrkaMqNexwoVMrdxxnM+TYz/NTbqkbfJ4Yxu
NI9MXuQnG3pQ0g4aZi/NnD+W5TyefJLU8gFwtqi+XWLWyaqsf2qISUeAL7hzNMjbIYjpTOTVSkqd
aVmMB6opbHlMLATUmARf67T1dyxvQeNVF9ZBH5EM8FgFerAeQ5hNJdOxjU/qn+RipwIstWXUG+0l
Dzdu1oQXI/VPdWHCAm3D9KE0os++/nI0I7lyj55CJyG9WZ/OfRPzoKOGxJ/3U8PK6ui5ANZDmIkQ
/pWx6NbAfwjRsSsywDWUyXbuPrZ+EtA9zRP6om4HeTo5y6Z/oxq0dlmCDi0wk30/Z7eB0OtNib9n
O/sWop1QncppTMfG1nTlynZHQ6mR2bfIWv7vrTRgnhuzr8nzz7BP3f1ER0cBEdW7QvOIKLCRfAzd
DeSVuNRdjPC9ESfwCSxfdOPdbEL7YiHwvHCImjG75caCnhmZtv0qkMyO2mFyhug4aExfO7YCm8no
2VtigiYmp/0F3SJ9bL3cIiLS6rZDMQs4BhG+ID92DnqEVBwkHYsx60EaZNb0kgPDdIhZZNv8bbnV
WVoNDygPEZRGeZX5MB/d4jrMeXjS/Kne1Uy+duoS2SKjLfCt5uGqFZlaNIqanAg2Bo79VhZYuti5
+7jRYucUBtpnorukimnjOimdPTW1c7NAWw8NZyiqfDYbLQcA+2HjaTDqZhPURALHtYGOLGkvnRYB
VyeBtnQY//1phgY/m874o3ZttjUSI1lqDr9wG86MA5Zk43dg1MeK2dxYOcG1QLgDrRAvaALfY/LE
Q0K/cqjwleyNrri3ph9stJkZAkj/bYMV4YhYsyGiMv5ie9ZefVc31sI2j0GagRhH9v9iMNGtFZ+/
iiR6FP0YtgwUAQ/ah9jPyS+xpmOOj7MJmnSf8oxRZXjhRgzPEhr7ahBBwOyhyFmhIBNyhcRNLcSL
UItH2/CuZpw217Ee2VskBTsARPyVG2qbVIRkfuTK6zgwPkDZ4NU+IZrwTvd1bpK2mnlqab0CnQcb
CoKWa/InNbP46YssWw5dsi29PtkkMVmM/TR/z0XHG+IX2rYZUGe3/DhaP8WbYqzZKPoU3ngAum1W
N6z3SggEJKTgLR6tKXrL0X9VQbI13NE/TZrh7b0aTY3e6cHh//yjQk+5UsnMRHB0AksFFZnX0OzA
vXNPrPO7HtBp1tFUdHpmXTwTBEODrmQlJ65rv0BgXoQJQKYgkgvPqhFmok1ewgh6nhr5kuflKob8
di57YqkRthVbxCYVyg6kG7lXxls7MO81476D8Kp0NVRDuWt7jkNYRRj8U+t9Hv1or2MsgWQxfRWa
myvf/9scJeDWgfL1+HxOpSXxqM/VSUcgrU0q42Say4NVJ/sGWzQME+KWx19gXF7QidpLNFt3ieaL
KFKzxkT2OBHZ7hEU5/TFPR40sTDQSK6IjHxrIaJtMjR4CbCYZcsoyZMRnOg4zRZ5wXJRdu+hhHCE
PJmEugpQqSkh31V8eCKSo5UMugRznEmCsl0/hJDZoN4s3IlOMUJyg8bi6lXZjV1l0D9ynmPZZh24
ytnG0GEKWpluuCcsIYjNEuMG3X5ixM3aYI20hvp/xG63DEq3BS3rcczpGR7QrIg31ehQ8Xk/gBG1
0Dy4EY51AGV4R7uZHo44uUHeG8eWW2+g2xeV0zzaGnJ6RYKJ5+klEOY7ysCz8Pwjo3Y4CLJ6jloL
QHTlPhva9BLN4x0ej9j1vbbHhbvAik2lY2kX3dJw7LhMIiKLReQI53ftZohG3RK4lNBgzlmBC5yz
R+lbEnaAtZAPKAv7ZHdw7Rhl1sSvRPVFeiEWRccm2A3ZyAUAETJui4kdgaMDzlDfRnky8JSREj2w
ll2PSv2cFx0rCY3NRqDv++gpdVx42Gwz10GQv8OwPmS1sLYmyohlWabHdop4wBSWsSitaxRXh6EB
wEZX4AWKeYEiniBgwXfQ/rAW+UoLZAA6DyP8ry5EBsfpb3fVFce4uRpM52PKCXyt8b3YGFD5Z6jt
9dlN920kf3T/U40+H+V6RjaA1C7Dv1GXO296YVYYQnhwqnVWYQW29HddVcm3rnRavFFltvJr8Zl2
prbV5pakUSUyROfprhxHbWedfu8F8sUikW2XsQdbG2b+TKmjjdqNNFt7UcL9RxTWJ9tC8hRZZS0Z
o+bRDSv4i9Y6YDg7Ws/JQ8PCvq85FIyR2f5zKKNFR4gBedu19CNzbAoP3MStQabGoKHbSmdjM0K3
I7qH/Zursderoj45/fmHqZXHIWZQkwKMgsEbthsyp96MnE6mpPcBssm+tgh141jW8E91kNJaTDE8
E5Nh6MOPEJToMOuuKRFW+9xxrrPVsCg1tSP3lL9oc5TiQtenhcnD/TD55dbSx7PmjnKLdJ3w0bY8
Z579kmvDtszufLJoG1ctE2iBq8mtwkMzKKqDbvprAdhngZL9MutwnlAEZqschf4q6ND6CYGvVUZF
sTFDUqOJRZdLqzLCrR2FN6e2CxIo8Alh/AYj6dC/fYehP79onjyGOnlxhZ3fvfgH1eSwtQeHjJBG
3uTEir7tBxveGpntXm0hXZKIY6NaXogyFb/KkQDo8KFt6ujViNEn9GbyJqBeQ2EMDk2B99yl7Tra
ToYlkbSMdBDNqjM5o1xl0a9hemsAA0htNh7i6Veg4uEHuW5Mg1Cpgi8CIzDamt644ro1TqNr34jb
e8ZERNb2qutWqGThDWbt44j1Z4slch0HtAV9l72EQ/qepSbEqw0UJyjfo/85D+1Jk/gJExsgQDHf
Jxd9XW9/jzWy+9iYwLfmQFGgn7lBjVciHFYJbO+FZV8CUbw1ur/LLEQsGCALnHXQ+XWq/sZQzF2m
s+iGAdkPfQdXauINaJsyWzadhcoY91qVWkh+jOJQ1v6uM1F+xybE15qkP8c5DaGDtkQ4xsLehW5z
sMc02wyUM2Y3vIs4hetsO2AWHffP97kwzbg5dqaA0TF4pHBUxTYU/S4PpMq4zYAi5/MqsG81CdS2
4Dht6tTZBJNgjw5xZWH5zYqlykT3F9qrP5VtkLentvXT3Uho3bbWzId0oLLU0Yew332zfJ8yotG1
HSk6K3SYT7NE1KkRM7rTjQFZSPIcuNBpW8rUjUnzHRbmbWxqjwvatY9ol4xOCLRKy1KWzWG45CZE
Mq+n9+1TWBwAyDh7EFuJ2YtOeCguMXlRejcYZ4fAbXAyzgvbJLYF6JU2mmsDw2oEbVUuPzoDfAtk
vRdjgnLgFe9+0U+bcmpe+TLarYZ6WMM0cmi90th3wgW6VSenDMjZYsqA9xvTPtHL/FQEmTga+DBT
uz/ldvQLmlJ7mYP5Q4vqY1+iZklggC1SaNJbthyXWXj46ToaxKFFGVb1WLBmke+m3oBYk8GKHqoX
GGr+phw9Aso1sXetmlc4YBRf5oO7mBCPLFBywh5ua+BVnrN14hgOCJPmlTkkQPez4epkPYzqmTul
ZyC2jKz+uW8qG3HbzKEcuee+z5+1PMYhltEuVFNsbFuIabhpy98ewX179nTrqvbni403dHKyCCJV
v4MV7BwajHNV4cvj3JtbouHbG2JIfiFShhtkWseuQyQGxw/PLI+CDuhalgWg0vHIFfpjp7V9E162
N9ny710RZ4us8hho5TaGD0KCtxP7RQn145KQ8Y7QPd6UbA4udlm8VK4WcdndKpKRT24ODL6d8k+j
t/01vrucJjuh+TF8InHZ7m/snhzUIOZXV2k73U3kXkchPSLcRqp1TKK0Y6xg9RvRdHeH9ZVTe8nR
HnAzh6bYElJebwoLB0GLAnfbCcVg1KViOHL/yykiYydH1N2KoFrZRHGCuxg+6wabytDDhGjH1mUi
x2XCV2ugWCl+LGl9mEUZgz2mtvCFRwkXm/a+7Y2Tr/v2XkmyJlkm25qNJlKRqThhJknrWLymqVeu
1LbkKEL33IjZxqYTpWs5Bd0m74g676k1aEnrrzytmqsAoOIbGlxFypy8HxXLCqElIusbgESUOiFE
Vi/X2lscafSm3XxC8f4lfaImullHD48TzHbsD55AY4Uh2V5NZUMwAO3NuibT60wN4EgbM11l7YgX
EAdsUA7zOErD0srLI8dVsuxab/oEjpke4rSbGLinKz0Kxx32nDPJReUuQGu9oFTxH+MOjYgXj8DJ
TWSd9IQMW2rfuQVqa6no8Wbc7wgrZFyXmsNZBTkMM9KcgEJokwAXLjMLiTDG5Kve4+4Uii6ss/ao
0m4l8PoSDmz8aJEVM3SrCGvHq+GS8Qt6LSQp2U3OZWm1D/4A7KSnnV3lWXGItdp9hpuyStOa1Ae3
fkB0T6AC3WUxt+3eBQ2LFy2311mDHXJgaDdpGX6vDgUPB9thSqr4kbwyf0MeUgHjGlut37XYr4Vc
iSHtTn0s3H0Zv0htvI8N0yqwhH2X4BPGKQVaevqYgkqsIxcto2tWG5fr+jzBIQFlp+1jnnYjlkft
jkS/ejSQqG7KwJsQkdCgjTiGNgZa4GR2ewrWOL9OOmNTHbT1dexFeZIM3kInzNmfPNr5hHLHctT1
MqYW9m/Pu2QYWYPGYt875MdMAwSMlJWQySAD39TV39OIVaP1IVRTvQoC6mNmjAaifLzyX3yQfcs3
7OQWWcIg+xge8QXFsJWmCAegD1l18Iv9YPLDodMzD3VRmjQRU3/oQ+3V10C5NB6W5L759IsHuOPZ
wQYXb2K1W+rRB3ujYiXjyT5p4XgdQo+TnDwVgjpJtixN89QU2j6kjl3JkSfNMLW9aRbuFoDkUQ+7
nfKrHjri4YiQ6Q+ia8lnYGhuKBE7Q12akNqnK40zC+QCfIVWmClZ9WQf1DZcwJ7t8EbECRP7QlsZ
/QlZMTQbdlMmHVBjOHITRb6204bsMk7tuGp6SnnNlyDYzDcZCkajtoZmMnH85TCYJPzJ7iTDAbm8
xxFjoUZfCXN+i9fA8XdgnLHqM562ei3YmU7NdRNZz+CHd7Wjn6c0wRCOsmsZJKBpDD2hEsd8CtTi
d2jo1EcRQ+B0cGEoRsYhLhnI2g3oBtOfrkwfVaKBqDYj5r0D6RJyYdDAPhBXiKdgfIgJJFjHNuMf
PSl+d2WmjnXsQ90kjl1pY28aBd3cKZ+9Jx8GIfTO4t2x4vc/ywXFFoEQ8pcw4H/JWv7OGvk7euS/
XT6G7qf5J57kX/7I9qe6fBQ/7b/9Q//fQE5Qdurm35YwCrnyFyBF/ZT/9b/c4//x3zFORD//kCf9
9R/+JU8y/wNRLSs830NVZPn6/wacBARueQH7GtNyApdlPEu+v2KGHeM/2H37Fuok02d//reYYRK3
TN0EjBIwgv0TXPz/Ik8yDes/LU0dBThxPT4Inw8Gy79ujZiAdWHB1HuZDikuK2iUlZruAbCmyfF3
AfqdOUgXLq0dOGyAnagGPCwZQf9UpCginUHdlzrlYxDfjLw+pDXEXjk+U4Luchw6KoM2HuvFbF6C
JNsAjsaczl+CpNj3UB/X3kmERJGI8YxDaF3l+X2S1iud0CfGnp0ynBDOfkmCWGMqRxxijTBBclNx
+OJjY8jfi/askzfKeGyHsP8219YKKNI18YgTIeKcDKPpI3HLl2TA5Z8RmUFja+PE6VPx2Vf9pZ0S
jigEiU587cvHiW/DnsMXvv/95Fanfu6W6n+VCiXNBhJ6FWhh2FVVqPZnzG2DnU4OsVkOFz+qbgV3
m29WhynVykVRlcfGna+kqLyNGj4wdprgcfFoN4nDzCMcHnrt23TlsSX7b2qqY5WpGE2s7pldfA2s
C+EJ3Hvbu3UIsAzxFLI8zCz3sdGJ4CUC1uTHxLR5qgrnmIzArTd4/HfRTKDqQCdA0KpJ/dVHD38s
t/2XS9nObPA58T9MUf6xxZlNeUwUDUKNojvslmQGm34Fgou/esbb2dSn1MU7DOYBn19wgLH7Kbvy
Bc8sIw1qbLO19zmW/rEgrVjZjf3uk5IJga+1HRlSos56Gw0sumOCTbsxsU6Fbv4Aj/mUjwCnTasC
3zY+FE17Nrt0j5SEgvJSh8ZyiDm0bn5iOQvXsiBCVAcDxMBAW1aK/m2W8dUY9K1wiq+Klq8dnty8
ZTaZ7NokvWYJIQuB9iICEnUbJm6+sWXzfbMy++Ba6SOLiV94bR6IPeDoJ9GZhyktsqMz1Vj73XMi
R3MN4PalZSHnO+PD1LT8SkZ9K/vhkroER0P9b81fWpddvBCatm6+BkLsRUpicsZfSmKvNY+rSO3M
0hiq/siCCXYornTWLttxp3wbnalf9fE7qf1L3ts/gzl91IRTe1O4tMiWaR6lVoFF4GeKw7MS1buF
v2mifFN0/RpzxqcJL6adnWPs/ASltvazZJcLaO9WfIv7/omlLWkl890Iy6PCEldwvhLtDR75NeYn
H61uSYTPeUQ0F5cwYpDPuGikeqM+5ZOHZ7Rfp+x7Ghfib59usLdhYmr2GLJ3joVesJDP6hvFFkeR
Gf2aGCX1fvRLR5i8iGy+NWSIuk2+KoEFsf2j8ctLG+dxLuxDNiVXsig/E9WTd3D+zGytv5hGTS/n
4+8pUP44a8vAkrntJX82HS8d8dJBLs6JQYSw+repXLIzqF19a6C8QlTF/v3cBfo2s+213bDESnDt
QW+jATRBnVPlwpCp+Nd8UPDf6i+VvOtKfezEEEb4xZmE5A3MX3kptJU2eq/gS9/j0b0zYb1YlUb3
4961Afqw6+yZccXho5UnZ0UXLW9JOF+JFlBp59531wdXxb9PY7mQlXMMe+ful+WtV04hPmBp2gcv
0nCzOxyGBNo1JYz7M8KrJkYiDadEcWE68rUr014LEonxizGIoCviwOhYySRDfag8Qhy69pyRxRzm
5X6aA+RPw0V9yaasT+S6nGFC7DpqjZinzy/4JfvZHslk6BYr/PWN37Jxq3+5Y/OITC6K0QUMbvIK
NWQ65I52A/6UPrVlQix2SRVOjMbCZg884Ihaxv5MQILt31ImIS4pdzjPk2rfmtm9qppma/dJww7X
fYztclPzkuNXR6jJLvlcJs88pOEK9vqzS8fjYdNIfZM2q5XQXscQzzpXSFTUxiWKikew4uymG6dl
3HiNZM/eCrP5XpPiAMzrOM04AuYBxTweYGRiGtRI4qCJbPedZDWpQ27iL/BL/cPolS7NIjcasPEv
k6PVllxAA3ieysE02dPzwsbMPoN4gF5EY7Oc9DpYhRaEArLPik1EWhAvN28TSrYWADBL/mEFkn7d
ldGzFc0/kOllSCCMFvqf7CajY7mFouEuY848QDL1btDbYKXOL5lMX4AuyDQqk6eU0GG3h7ebUoQg
rFPJtuAKpEzafVkuh5n08b5g+AkGAwKPzU1YcdvgqywXQ11dTZNdjPCHB6yl5ynUk5NrxDB3tL44
z+ww0WA+NwXPmG8Y85aFQXBk5e7s8zbYkDJm7vQZC3oA52oqxD1Vpgfydn/3tBHIftT01YV5SDWP
ZyT8sbis4qg8g4NAMEO0BhLZstaY5tZHpXIcK/JUCEvp8UbMr+FE51zD5V5KKz8FtsQ6YQIF9ML2
KpBrBD7hJ2ZyyVNBUV2yTprmU3xmDb7v3SqGaY7nS7jyKfWhts5wg9YlQgzdGZ4mM00viIkWxcDx
aNrqoWvB+1SO/lYwGotIgmRZSh5yb/weFX4xgcNIf2CQuqeyiBSkEboAVYq9MvLwSBdwT3iZxTAD
2pvflJ9LpJUHIYl9OdnUGC5a40G7VQoMOSpEpGbFv5v1sPMVPFL6NrnE0zczH2eRMd4vK0apxA0e
0kF/MRSCcoJFCSmZw8IlrVxhKkkdjsDbuLsRgmU0sFqr+vwrVnDLtDtihUJ9A/SyU/hLKfSf3nBJ
f3OuVhuu7LreMaRraNqntYpHSZx8o9kGhwF5wr5uLnIF2xQoaxd40mFwBgrGaSks56gAnWSJfrcQ
O03R393YPBq2/Sx7mA8W4u8p3VcYc3z+LqhJq94tnsoQ34st5rM0s30Namjqbn6lkXKE8ZWZv1EQ
uFegxwXwIgglQewSkM/ie18t9FGbWUHaJq8+VFIfOqnI7paTvMLVPvcjrh1mTUIaqwCmqRagwYlf
40pbeRBPUUh/haw9XEio7uz86OyuyWI4u+Rusq0vnxIHm0unxS/Q3NaQ01cVjtEOyipJmec5d96b
qfsq9GkjDes6DUPMO+veMgVqnVg5rprfQ28/g8LdtG6svH7ureibnauRAVQp6GslHUV/3WvGuwit
HOdLVW6wHpWLVCFje4OLRqOaa+61QsraTfyYKchs4wDVQTf2k1veLfQ+a9G/RqYjVzVwXoRn4erB
h1nbwK5NFMQ2h2brQ7WdoNvqsX8WeJIHpp0KRzCUDvjdelrWLQsnj7OuCsuvEWIuiU/bUsbwODNO
32A/KbLuTLGaM9FnaDSQcAkf4Bv+0YehkLxew/begWOrjulIYXvLuLLRYREfJbAsshZ610zGcrKN
f5KGmAqF/23LDu8sQGAbMjDLWNjtsIInNcpPc+dJQBEOMpN03IxnslGI4VrBhrs4YRjbzuNeTpfS
1O825RGwmdFbhe5UL72gwwVtftrJw6RgxhNU41DhjQ0MT74CHhuOwREfyddewZCLvNi2TsD82H4c
ff82a963Az3ZjICwieTGlGqXObIk+i8CmCVPIEaQvVU0/5CY5QCvf4i/PaFBD3rzOjgkpHJP64Ld
vwPLWbAd5o1Kmdv6hz9EdqjPscI/a0FwKIo1wdgwW4xV2eU8dMMIQkDMv2IE7Z54s1CJoItt310c
ViFnFrM3DK6NgiAqDLWjyeukwNROfDcUqDqAWB115U+vENazglnjFW05nVaTwlwP8K5tiGe0E+02
HeW57bqHLGa05XPRu9M1i2pK6NF4lBU2gwbZUJNSJlixC8EgwCifbDS4210GR1eBuEcne24gc0sw
7UOMM62tXxMQ8nkQ8i7DnTb7d8z4X1Ihvvu2fbJHMCODhHaujTw1cRn+7qD5d018rSCFlz5fIKqG
T8syjJ2EJg5K5pvokyfuyWThGPO1hzuOvfW9UiByL+ZHg7t8ZkAKo8R/nmIAcTn0cq/wz/3UAtBq
HqIavJq7F035qvujymg1TjUpPyB7GKWnRKSYIyU/FYUCphMKylHNn/UVTJ0GExnhmQ0w+rJOEcub
8tGe9k5gPDVjN66LGli4CBtC7xjB5z0IETv/Dpx15gmQBfCOSkE/RZ1EhhlqDHltYL+XAaHyFsAa
aAlrGYeHoRcPAnfoADWeLSmDNvccBSMQhvwhbYhAhDLfFo2yezIPBnK56SDRzxiz/YqoA+wTa/Bg
rxJmPfri7dgUb8gZlkErToTF3dOm2VRF95AKoPdpveNj6bnGiP+OW57MzwtADnBZdm+sMEUgeymw
oYLSR5ie72vo+j2UfYsPs7Sp6sgMrE7SzL8ZYoJag82fwejvFazf1Mti1cLvnyJ+04lSAYKj2Y62
8RuL0s5R0H9f4f9bcgCsUYfDbFwwzMfLyew4kXLBnpfwgNl3PqsI4xyipYUM631HzgA2X+LWHFj6
IwkEJBFg4GMkN38QTfPhtRr2HownBdkFNRkGnVs/9SrUQKcaQ3r6Tv5sx7VPJ2Yo5VHHT9wwPjbd
FIdOklOpt++YxNXKgveTHIXM9I6IuY+zCljQMl6cWk3+TJYNNikMjEYYLGw47NaOIPWpjuunjoJP
LbAXnqh3rttePEO7VirgQRbcL5ZRPWdkP6g3SIsJg2hJhQBu/lrbTFglRNRyvjekR5iFeuCgTjTk
SujkSyQqaEKrkTnqKnzC6OGNIegYgkeBtZTIXd5RddCwsIXHSIKFEq41HpyPeC5eYQBBf3ZMPC/U
viLH0kjELfND9HmvPnAbJKcEZbQqMiPEJ0998go3cZ9ARiFawrj3f2I20Joth5T+yghPMcfmcrJY
WHNbEc+hgjr6GQFu5GGCYs3HkUmcB1PjX7Who18rx3tXeacxq+5Oe0Iojl18Ln/zHN1iMBgrd5Ab
AgA7SLWZQtZOpsOFbHZvjonhksHtMs3Hswy05qGBeGsq9G2vILh+Xv7OJciMDPN5NwIFY42YwM3V
TH0Xt9Yaj+u9TmqCnMBZ6glUIDjnbPfY0L3GyV4+EtXXsfmGziuJQyw9Oq4uFPZDiX2oYA626C0m
Vx1Dd08ZN+PuaeLanfo+WBY4O3seVF9ZPTlcwTtp/byMlRHUwhEa9YCEOJbWoTKL8rI2K7BFSAky
G+mCqghNr3jtfemv0mq4eRnDE/yndvMLYM54yT1kB9PYwZka6vAKowqdGWeQWM+TppJKgIgpdysu
V113jr6L/mpUBlgfJyzSmYeomT5UAHBjbgoNCXUpeeps7Lzs5DexMtU2I1xN9GxopvHPm8+GRZhy
qoy4modfZqDga7XSW+jKrhvi2+2VgbfBN7gMeX3crif2bcDma4WwxXyMv9TtTzpO4HRlKFsw3VWx
KXEKNywTDwbe4bAS8aHRnI6UW4zFuO4evXQA8oPnOHPHY1jeTWVFFniSfWVOnnEpN3HE2c01Liq9
JxjD+E5xNBfK2mzDt0vCOuSkwPYsh2Cr4YMe8UMnZ976tx4VL5yDjCQiPOQZSoUpQrbHDopDfaB6
VCbrDrd1p2zXffkcmzVaCuzYsMPrJRGBHj5t3aU0bnBus6uD8KJIkQ2McAhEVObcWgAbklMrmIQM
ygRuKju4rYzhpCF/osVKVkTFsuCzmFPV+QA5sjJ6LJZib2Us/cmMxvTGijlWBvRBWdGhwEHx4Piy
q/i9x62OlIcmtXDeZmVkn/3utUMBU+Jwn5TVXcNWuI5xv7fKBs+mhLxghkS7SO3Efbx4sRyAB+E9
yamRhIuHPNZDAE1Y7M2qOVVN+NU2GecUspylgR9fJyl5n1gD13MAZU49iypqWJn4XWXnVxyXgmdy
AxuXvAaHFKxE2f/tlIxByvz3AjKAAyEAk1+x030TMB3tzHqGI5Aol6iRf4GRbhaFQg0MybiTcX2u
nejdI1ETfwmhj9CulyM632VO8LQWGd3aKGaHA3V+FnD/6RONe1vu4FkSmgT3YJ7lwWRbwyoOJELM
c96WZFa2CpcgFDghVwgFqRwECqqgQ1ewoSwECrege5D0+eHfAFLfK4gMEjJDpbGNnZJhmcFsYJp5
6bKKanHc2zAdCgV3GLrm2ZHWW87ANoz8u73UcuMVgNN9hAyBBfI7mljRuwoa4dKpVZP9nCqchKAL
5znV17Vuo+tJYBb2NA1B4Wd8YIAUSVy8SwgVmkJVQPcH2fXURs5S7/u3fnoj1fQeKUKhAl3YFrh/
uQXs7KEpzd/hOWKXqIjgVpCMHlpGBTUj4ysP6+mXnhnagiEjsi6F2LAnYBuhPzwlDAoDhDNOHSqd
PgF68DkI89TXkFGWjUJ3TDA8Mh2Yhw/Vw1B4DyKUmT036WOtyRfJLZlCAskHhQRxhxWrwVdfwUIq
q4ab9D+ZO6/lNq4siv6Ka94b0zk82FUDkCACAQZJpKSXLpCEO+eMr591wWCCsmXZmCmz/KCySN1G
X9x4zj5rU3aZdMZHOag/N74enZGi1ABa98OU/FuM7Nu5a+GQyPBIdp4hzUO7Xg42wCDGfAG5pFfn
2h5koqCIdWCZaiWGELBOvEreGqF1n3puNk2hoTRxca6TgtMFJkWr7I2ZVxTwAnaCo+ILoIot0CqG
yOhLArcSxQXPwNS3dBFNGXpDhtvsJ7uaGdQJYIst0C25gLi4AucCSNBbVALx0uyyz6YaXXQC/hJB
gaHTqUbRZ7UOHobd7o64YwbQV8dSOmvHXR86HJBIWlSUiAkMh8DNVHBnbKGwT1DCwz4x57WA05QR
mBrDnkuRDY/GiOXzCKSCB8qAiubmayUgN63A3UgCfEP0neKWqKKoEFjyiS0AOYVA5ZAKQTUBWmvc
CpBOD1GnBBor18B+/Eo5bQV0pxL4HR8OT9VRywtmeKytrvEwIyGKW9VJVJd33aCbk1LgfAxH+uiH
sv/xLLFrZQWKfmWlu61uaqixqB1UrG4aZlBvQ9eyES8VOF3X2bZD9EOGFGCb75on0OodLtgcRBlk
oHMfkJmA6IWcOalkStj7Pr/ORfjDZGds65JayN1JYsY6UKk0Pyvy2pqkhWzNkHRz+uJipA7pOow1
6nwlWBJSnEAwA7x1AsSowUIN7XZorHamN0W7oZ220BJPfCerLyu1ds6rDGge2Z08yRCJsJSjQ6EO
vODGFhZNN8W4EPzFkBH78alLRpRfTvrkFhsX8PChs5DKnrCxssOZq6jCuQYbbUyVhIn+AP10KLdf
w75dSMS8cAq663xsr4yIO6BE0iuFuLXMDQBHjMaE/YhtnDt2ZobAW7lSjxvqycYu4Csrllc7q/Qn
Zazos3aoz+xWcSdSbXSnZechtVGMGYA0rDLulaz3FiHk0WBX3uHtS0Wpq1zG3rbT7BWFkUuDuvCz
JMsv2tq4KKSvtQ2AM+p0DWSVdYpLFUUOlMpPvJqEOFI0+nbVCGJME5Ktp6SXXmlviIAuDBnSrS0T
fyRKo8jSEiF/dd54wDMlsUPIvBXVLN7URX57vpPkr5WPCE0L43VmUhAa9azo+FFBKAgx70yR7tih
t+6qhOi8azmTVm2Eb4u/MMnxz7LC1sbagPy40W+rzDzzknBW6opxpqGzzIb8vrSDRam6t0mk0JP6
J90lU2AjgUGgOgdr1o9VPV+1MnfEwsV3Vfs1za1NyzGt/lTu0mbhDRqHU4ct3x7u2qTAjVClhq1I
i1ndkceUSkme6EqEAjzwHuSkverZgwhxTnIR+ZVv2fmqseHuBm776VJXCQlgsQlBrS/ray+oHKrJ
fEy4iyvY/cwUsSekKgULef1VQ8gzQTZxUQbKsug9ZZ7qmC1kgXVRB7t1lZsc4DJR+WBnrKGWrcyR
qXWYrjf1JM2Wmg1UKxXoK11SqoWq6uvGDx2Bew/HEi7CJ3nnrDjLAXsPxYlOipYuxmFIQhF2xnZO
GM2uTjQ9dWeknmdmUd2DzcDVPSHMH4ToUjJ/KVnrIkK9HMjQIyyrz+a1xOEBi8JTCadd4OJoY+N4
qfYo5CgtYrRQYXfGLQE60a7+zC1j1dXFZRsR9Y65pmpMuCRyCJHr052Mo3uv3hoppVNaomcTVK3w
d614g/YbBwiJTTWKOkanZz0ktgoetyyRcFL+bTq+N0UQEQNc4wZkFJDk86E4pSCND4JSfVpmJbAx
bWdNm5bLbzzsFqHVRKsqU/HYITUDsy67IZNgrOXMnbhu3J5Ysiufx4F0FvbOKrGICjh4Vo3Re867
kjOVbAI0A8KzdMceuwepHULwHSEgrJQR8kG/6EmIUTqaZnZ/hs/aNBsCc04w3V0i9Z7Hgooryx3n
PkW60rP4hqTQQ1x4wakGfJAEyKbPAcEq3pUfwZEY1OILQGhoeXazHljSxmqQn+btqogpyYqKbmqQ
ZJxiilCtHJ3QUGIEFlCGbREl0OwkmCB1jYtvnUlLTaFmqYT4T2U25j9ReOm5CekQRLJT6hVObFOd
DVXwSSUlNdGrELFKxo0aZAfVeRm1dH1yE2ZRfJpjF97I9sWe4bEjagHhmSpoyadqI0lXrWKu7Coj
JbtrbswgYJlMnZO64DScDdp1VCxSu3ZWva1O4atjjUrd0Tjo+ttCSvSxUZIkAZ+kB66MSArb3VaZ
ieJ+AjDLJgb7yd4bunuFqi6r5SllKiArW+2rijtHfSdZzh2HQGmBgOuTLlMrkdf6DPrGFWsXh3wj
lpj/wVkLhog6m+yucdpilVlXkdyV1x0mLKR9F66c3wDfj+cRTugIIs/JABns0clt4YJJU1DvZ9Qq
pCl3iDhS5+SczgbDKy/NTvqkSlCmGy1LzmEvCJPb5gN6vAvVkuAXmoOFUBuypN23p33jAEWRSD65
Js6nFN6CiYo0YoroxVp50bS+s/LV3T2CrLgKmYDqGidGavu0gEof9y5M2s+kO/TL3ZBfZFQC3gYZ
xZSxRCBB1wftUpdQlUYNGlfec0U11TbvB/bjMguv4h57knQtN24wq6XkQfEZt2owVRysViXrTCWR
Fvg7cynSuNzj1XGdu6gKfW89pESFMtJ9OGDUZyTjuFOo1R23WUxgdH+A/Ec1wApwP7W/jjfV691M
9pwvDZv91Cw7AVAGZ5pnmjeB1vnQFKYElXf35YoQUX7aDXY/6Vp/beEKOWcrJCDoGXciu+mAJztB
Y1dO8oENqpUH5bytQ8hjHrkrk+30hJoPmUh1cKH1tbPAlPEG7+n7Nm7wjA059KCdTU/lIV8LP/WF
6Svk/4Q2L+FwZnTRddAMbDBeyyU1vGmbdFhkwuIjcRCVmRylKcL7HGTtVYtjCOxj6rMU5N8JNpVi
dpYsxeWvXHLHGoay3DCZLdgZfpG6EsWuq53mO09Z++R62UmzlEUoNE5QilOmhQCSXlHXZHGwKLWx
yBZZHZKyyTVFES3kW9NfgJ3BzbNbtRG5eGEY7w/+haubhHRC8LtOgg9H/0ncXyeGBjw5rkOosEq8
hBN6RRXhLQYd3vz/ogj7H4u9ngRrQolFpu3Q7+qFyiR+urd0+pj9vV96xj39fkM/6pFlggaAV/Dv
b1rbe3R9r5V4w6s1DyjM0IFBu7XAWCEPw1tABjsSZ6n39GNrZJiqYqm27VgU+qDc4mmv+uiPeuGb
j/Q7PfX93/nex9/uvxnhn2Wrsm3YoEmO6wR5hNJNEWo45D0Wqd+DTnBGsiaTAwRSoXFNtUQf/SPd
cJ813NFwX/OYxK+BZYLe8SM98KaBg2GgqKAd+JJtyjj4nl8NAkUe6bJsOpDKLIU//6G33zxALTsJ
qroM7uvXb28jh1R12CE/0gVvWvmtC3R75PD1w3zn/VV64nAmKEwUigzEt6+oj896R/NARQF1/Psb
mkNDqobRq6a9eX8mATOAamJDkLtMMI3vbhggwGQCH9kNhjoy9jpVajMMRztcCRSNmaDSQ5aq2trT
rHtHw8BWddsSn/momUAXyBpcINUEdbTHCh4uB9pIzDfT4Axtk+l7b+NA1UjJHt8FlmmppmLI9APK
5cPFwBkppsoU0JkQANne3bao0AWPy/Sj/v7lnPFXTgZ8zbrOgVBWQUSJs8bhKJBHzATDskwHfTk5
yve3LbBWMU+PHQnaCAwsmDPZVojrKkKw/3pvZLmwODqplinE/HiJvrvpwCf7wePBH++NzshRNMsQ
EFRDVd6OBWvE98/dwdZxBzNlW3583jtaGFWOLsdOCN0ZaTZrHuFAQwWj82YkmCOQcKBgFc2mhwDF
vrtOANJngOo7dkIogG1VjVOAvq8PkVlrX08I4LYcFHHO1UHSgrb9Z47Kb4byqxvDvhOOPSyJLVLR
FJNjIoBLcWo87ARlxJ4B9lchRCo4v+9uVXhBHB93UtBHIPPEiVA1KNWGVHfQDc4ITiJmOrJBV/Hf
Ozwzcpb/tgZrf6v9K1ulPILLiVEGXaBwJ3/TDVwdIGUCHqNEkUj9XxgLP7CCvgQlJn4QP+zDEcG2
2n/4R5fuP/2F53v4tw083cHFRZuz7sHvCQPvx5Yfp5b4/18OJt0+TPDqh89hg/1jnv750/t9++SD
Zz2/1PNfzoJtuSnvifjt4wBPn/KxYm68edim0i1lc3W9Te62pff6pvh4TfrtQ/38r4OP/Gpl/N4z
Zpvkrjls+OnAdWzLQIu35U8fkAmkw8HnfjzSHtv8tR+k23iTPkiXG3HxTTf19uAxj0eFYx/zYbMp
xVMOmn7cgI9telxuk8NiSG6kJpjKoxvelpTWPLezDy09XyePbfqj34gazmBz0PrzwnNs6x9+kGS/
nypi2v29Mf84JqX/pP4mrg9fRBwqWPePfpFvRv3LeeXYptdZWfs/7Ue/dLut6pyXePt1PAVTj33U
ansfxdtUrA/7R/2E5x2rVfr2cU9Xk2MfN9tW1cEUfgmIHtvymA/NUvp2oXuJMBzd/qbdlG965TmO
9/22f2/TeAlKf7uVPO6Cf/oLbGai4ft4uyl/+S8AAAD//w==</cx:binary>
              </cx:geoCache>
            </cx:geography>
          </cx:layoutPr>
          <cx:valueColors>
            <cx:minColor>
              <a:schemeClr val="accent2"/>
            </cx:minColor>
            <cx:midColor>
              <a:schemeClr val="bg1"/>
            </cx:midColor>
            <cx:maxColor>
              <a:srgbClr val="228ACA"/>
            </cx:maxColor>
          </cx:valueColors>
          <cx:valueColorPositions count="3">
            <cx:midPosition>
              <cx:number val="0"/>
            </cx:midPosition>
          </cx:valueColorPositions>
        </cx:series>
      </cx:plotAreaRegion>
    </cx:plotArea>
    <cx:legend pos="b" align="ctr" overlay="0">
      <cx:txPr>
        <a:bodyPr spcFirstLastPara="1" vertOverflow="ellipsis" horzOverflow="overflow" wrap="square" lIns="0" tIns="0" rIns="0" bIns="0" anchor="ctr" anchorCtr="1"/>
        <a:lstStyle/>
        <a:p>
          <a:pPr algn="ctr" rtl="0">
            <a:defRPr/>
          </a:pPr>
          <a:endParaRPr lang="de-DE" sz="900" b="0" i="0" u="none" strike="noStrike" baseline="0">
            <a:solidFill>
              <a:sysClr val="windowText" lastClr="000000">
                <a:lumMod val="65000"/>
                <a:lumOff val="35000"/>
              </a:sysClr>
            </a:solidFill>
            <a:latin typeface="Calibri" panose="020F0502020204030204"/>
          </a:endParaRPr>
        </a:p>
      </cx:txPr>
    </cx:legend>
  </cx:chart>
  <cx:spPr>
    <a:noFill/>
    <a:ln>
      <a:noFill/>
    </a:ln>
  </cx:spPr>
  <cx:printSettings>
    <cx:headerFooter alignWithMargins="1" differentOddEven="0" differentFirst="0"/>
    <cx:pageMargins l="0.69999999999999996" r="0.69999999999999996" t="0.78740157499999996" b="0.78740157499999996"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1.xm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3" Type="http://schemas.microsoft.com/office/2014/relationships/chartEx" Target="../charts/chartEx4.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png"/><Relationship Id="rId18" Type="http://schemas.openxmlformats.org/officeDocument/2006/relationships/chart" Target="../charts/chart37.xml"/><Relationship Id="rId3" Type="http://schemas.openxmlformats.org/officeDocument/2006/relationships/image" Target="../media/image6.png"/><Relationship Id="rId21" Type="http://schemas.openxmlformats.org/officeDocument/2006/relationships/image" Target="../media/image19.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7.png"/><Relationship Id="rId25" Type="http://schemas.openxmlformats.org/officeDocument/2006/relationships/image" Target="../media/image21.png"/><Relationship Id="rId2" Type="http://schemas.openxmlformats.org/officeDocument/2006/relationships/image" Target="../media/image5.png"/><Relationship Id="rId16" Type="http://schemas.openxmlformats.org/officeDocument/2006/relationships/chart" Target="../charts/chart36.xml"/><Relationship Id="rId20" Type="http://schemas.openxmlformats.org/officeDocument/2006/relationships/chart" Target="../charts/chart38.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chart" Target="../charts/chart40.xml"/><Relationship Id="rId5" Type="http://schemas.openxmlformats.org/officeDocument/2006/relationships/image" Target="../media/image8.png"/><Relationship Id="rId15" Type="http://schemas.openxmlformats.org/officeDocument/2006/relationships/image" Target="../media/image16.png"/><Relationship Id="rId23" Type="http://schemas.openxmlformats.org/officeDocument/2006/relationships/image" Target="../media/image20.png"/><Relationship Id="rId10" Type="http://schemas.openxmlformats.org/officeDocument/2006/relationships/image" Target="../media/image13.png"/><Relationship Id="rId19" Type="http://schemas.openxmlformats.org/officeDocument/2006/relationships/image" Target="../media/image18.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chart" Target="../charts/chart35.xml"/><Relationship Id="rId22"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png"/><Relationship Id="rId18" Type="http://schemas.openxmlformats.org/officeDocument/2006/relationships/chart" Target="../charts/chart7.xml"/><Relationship Id="rId3" Type="http://schemas.openxmlformats.org/officeDocument/2006/relationships/image" Target="../media/image6.png"/><Relationship Id="rId21" Type="http://schemas.openxmlformats.org/officeDocument/2006/relationships/image" Target="../media/image19.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7.png"/><Relationship Id="rId25" Type="http://schemas.openxmlformats.org/officeDocument/2006/relationships/image" Target="../media/image21.png"/><Relationship Id="rId2" Type="http://schemas.openxmlformats.org/officeDocument/2006/relationships/image" Target="../media/image5.png"/><Relationship Id="rId16" Type="http://schemas.openxmlformats.org/officeDocument/2006/relationships/chart" Target="../charts/chart6.xml"/><Relationship Id="rId20"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chart" Target="../charts/chart10.xml"/><Relationship Id="rId5" Type="http://schemas.openxmlformats.org/officeDocument/2006/relationships/image" Target="../media/image8.png"/><Relationship Id="rId15" Type="http://schemas.openxmlformats.org/officeDocument/2006/relationships/image" Target="../media/image16.png"/><Relationship Id="rId23" Type="http://schemas.openxmlformats.org/officeDocument/2006/relationships/image" Target="../media/image20.png"/><Relationship Id="rId10" Type="http://schemas.openxmlformats.org/officeDocument/2006/relationships/image" Target="../media/image13.png"/><Relationship Id="rId19" Type="http://schemas.openxmlformats.org/officeDocument/2006/relationships/image" Target="../media/image18.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chart" Target="../charts/chart5.xml"/><Relationship Id="rId22"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1.xm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microsoft.com/office/2014/relationships/chartEx" Target="../charts/chartEx2.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png"/><Relationship Id="rId18" Type="http://schemas.openxmlformats.org/officeDocument/2006/relationships/chart" Target="../charts/chart17.xml"/><Relationship Id="rId3" Type="http://schemas.openxmlformats.org/officeDocument/2006/relationships/image" Target="../media/image6.png"/><Relationship Id="rId21" Type="http://schemas.openxmlformats.org/officeDocument/2006/relationships/image" Target="../media/image19.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7.png"/><Relationship Id="rId25" Type="http://schemas.openxmlformats.org/officeDocument/2006/relationships/image" Target="../media/image21.png"/><Relationship Id="rId2" Type="http://schemas.openxmlformats.org/officeDocument/2006/relationships/image" Target="../media/image5.png"/><Relationship Id="rId16" Type="http://schemas.openxmlformats.org/officeDocument/2006/relationships/chart" Target="../charts/chart16.xml"/><Relationship Id="rId20" Type="http://schemas.openxmlformats.org/officeDocument/2006/relationships/chart" Target="../charts/chart18.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chart" Target="../charts/chart20.xml"/><Relationship Id="rId5" Type="http://schemas.openxmlformats.org/officeDocument/2006/relationships/image" Target="../media/image8.png"/><Relationship Id="rId15" Type="http://schemas.openxmlformats.org/officeDocument/2006/relationships/image" Target="../media/image16.png"/><Relationship Id="rId23" Type="http://schemas.openxmlformats.org/officeDocument/2006/relationships/image" Target="../media/image20.png"/><Relationship Id="rId10" Type="http://schemas.openxmlformats.org/officeDocument/2006/relationships/image" Target="../media/image13.png"/><Relationship Id="rId19" Type="http://schemas.openxmlformats.org/officeDocument/2006/relationships/image" Target="../media/image18.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chart" Target="../charts/chart15.xml"/><Relationship Id="rId22"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microsoft.com/office/2014/relationships/chartEx" Target="../charts/chartEx3.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png"/><Relationship Id="rId18" Type="http://schemas.openxmlformats.org/officeDocument/2006/relationships/chart" Target="../charts/chart27.xml"/><Relationship Id="rId3" Type="http://schemas.openxmlformats.org/officeDocument/2006/relationships/image" Target="../media/image6.png"/><Relationship Id="rId21" Type="http://schemas.openxmlformats.org/officeDocument/2006/relationships/image" Target="../media/image19.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7.png"/><Relationship Id="rId25" Type="http://schemas.openxmlformats.org/officeDocument/2006/relationships/image" Target="../media/image21.png"/><Relationship Id="rId2" Type="http://schemas.openxmlformats.org/officeDocument/2006/relationships/image" Target="../media/image5.png"/><Relationship Id="rId16" Type="http://schemas.openxmlformats.org/officeDocument/2006/relationships/chart" Target="../charts/chart26.xml"/><Relationship Id="rId20" Type="http://schemas.openxmlformats.org/officeDocument/2006/relationships/chart" Target="../charts/chart28.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chart" Target="../charts/chart30.xml"/><Relationship Id="rId5" Type="http://schemas.openxmlformats.org/officeDocument/2006/relationships/image" Target="../media/image8.png"/><Relationship Id="rId15" Type="http://schemas.openxmlformats.org/officeDocument/2006/relationships/image" Target="../media/image16.png"/><Relationship Id="rId23" Type="http://schemas.openxmlformats.org/officeDocument/2006/relationships/image" Target="../media/image20.png"/><Relationship Id="rId10" Type="http://schemas.openxmlformats.org/officeDocument/2006/relationships/image" Target="../media/image13.png"/><Relationship Id="rId19" Type="http://schemas.openxmlformats.org/officeDocument/2006/relationships/image" Target="../media/image18.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chart" Target="../charts/chart25.xml"/><Relationship Id="rId22"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editAs="absolute">
    <xdr:from>
      <xdr:col>0</xdr:col>
      <xdr:colOff>1</xdr:colOff>
      <xdr:row>2</xdr:row>
      <xdr:rowOff>3810</xdr:rowOff>
    </xdr:from>
    <xdr:to>
      <xdr:col>1</xdr:col>
      <xdr:colOff>7620</xdr:colOff>
      <xdr:row>27</xdr:row>
      <xdr:rowOff>1393</xdr:rowOff>
    </xdr:to>
    <mc:AlternateContent xmlns:mc="http://schemas.openxmlformats.org/markup-compatibility/2006" xmlns:a14="http://schemas.microsoft.com/office/drawing/2010/main">
      <mc:Choice Requires="a14">
        <xdr:graphicFrame macro="">
          <xdr:nvGraphicFramePr>
            <xdr:cNvPr id="3" name="Campaign-/Adgroupname 3">
              <a:extLst>
                <a:ext uri="{FF2B5EF4-FFF2-40B4-BE49-F238E27FC236}">
                  <a16:creationId xmlns:a16="http://schemas.microsoft.com/office/drawing/2014/main" id="{C635DBF8-EBD8-49F2-8CEA-10483FD591AE}"/>
                </a:ext>
              </a:extLst>
            </xdr:cNvPr>
            <xdr:cNvGraphicFramePr/>
          </xdr:nvGraphicFramePr>
          <xdr:xfrm>
            <a:off x="0" y="0"/>
            <a:ext cx="0" cy="0"/>
          </xdr:xfrm>
          <a:graphic>
            <a:graphicData uri="http://schemas.microsoft.com/office/drawing/2010/slicer">
              <sle:slicer xmlns:sle="http://schemas.microsoft.com/office/drawing/2010/slicer" name="Campaign-/Adgroupname 3"/>
            </a:graphicData>
          </a:graphic>
        </xdr:graphicFrame>
      </mc:Choice>
      <mc:Fallback xmlns="">
        <xdr:sp macro="" textlink="">
          <xdr:nvSpPr>
            <xdr:cNvPr id="0" name=""/>
            <xdr:cNvSpPr>
              <a:spLocks noTextEdit="1"/>
            </xdr:cNvSpPr>
          </xdr:nvSpPr>
          <xdr:spPr>
            <a:xfrm>
              <a:off x="1" y="756285"/>
              <a:ext cx="2188844" cy="8855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0</xdr:col>
      <xdr:colOff>71120</xdr:colOff>
      <xdr:row>0</xdr:row>
      <xdr:rowOff>107596</xdr:rowOff>
    </xdr:from>
    <xdr:to>
      <xdr:col>0</xdr:col>
      <xdr:colOff>1406801</xdr:colOff>
      <xdr:row>0</xdr:row>
      <xdr:rowOff>409576</xdr:rowOff>
    </xdr:to>
    <xdr:pic>
      <xdr:nvPicPr>
        <xdr:cNvPr id="10" name="Grafik 9">
          <a:extLst>
            <a:ext uri="{FF2B5EF4-FFF2-40B4-BE49-F238E27FC236}">
              <a16:creationId xmlns:a16="http://schemas.microsoft.com/office/drawing/2014/main" id="{2F0440AA-4949-4FDF-B377-86CB56F1D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2</xdr:col>
      <xdr:colOff>47623</xdr:colOff>
      <xdr:row>2</xdr:row>
      <xdr:rowOff>0</xdr:rowOff>
    </xdr:from>
    <xdr:to>
      <xdr:col>5</xdr:col>
      <xdr:colOff>1981759</xdr:colOff>
      <xdr:row>13</xdr:row>
      <xdr:rowOff>100853</xdr:rowOff>
    </xdr:to>
    <xdr:grpSp>
      <xdr:nvGrpSpPr>
        <xdr:cNvPr id="5" name="Gruppieren 4">
          <a:extLst>
            <a:ext uri="{FF2B5EF4-FFF2-40B4-BE49-F238E27FC236}">
              <a16:creationId xmlns:a16="http://schemas.microsoft.com/office/drawing/2014/main" id="{9B678F9B-97A7-4DEB-A789-9DE3897A33E4}"/>
            </a:ext>
          </a:extLst>
        </xdr:cNvPr>
        <xdr:cNvGrpSpPr/>
      </xdr:nvGrpSpPr>
      <xdr:grpSpPr>
        <a:xfrm>
          <a:off x="2476498" y="752475"/>
          <a:ext cx="7087161" cy="4329953"/>
          <a:chOff x="2476498" y="752475"/>
          <a:chExt cx="7087161" cy="4329953"/>
        </a:xfrm>
      </xdr:grpSpPr>
      <xdr:graphicFrame macro="">
        <xdr:nvGraphicFramePr>
          <xdr:cNvPr id="35" name="Diagramm 34">
            <a:extLst>
              <a:ext uri="{FF2B5EF4-FFF2-40B4-BE49-F238E27FC236}">
                <a16:creationId xmlns:a16="http://schemas.microsoft.com/office/drawing/2014/main" id="{C50EA1BB-AF0B-4587-AFCD-481BE95BC94A}"/>
              </a:ext>
            </a:extLst>
          </xdr:cNvPr>
          <xdr:cNvGraphicFramePr>
            <a:graphicFrameLocks/>
          </xdr:cNvGraphicFramePr>
        </xdr:nvGraphicFramePr>
        <xdr:xfrm>
          <a:off x="2476498" y="1093254"/>
          <a:ext cx="7087161" cy="3989174"/>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4" name="Grafik 3">
            <a:extLst>
              <a:ext uri="{FF2B5EF4-FFF2-40B4-BE49-F238E27FC236}">
                <a16:creationId xmlns:a16="http://schemas.microsoft.com/office/drawing/2014/main" id="{1047CCB8-0461-421A-921E-90EF29C678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94556" y="752475"/>
            <a:ext cx="543600" cy="543600"/>
          </a:xfrm>
          <a:prstGeom prst="rect">
            <a:avLst/>
          </a:prstGeom>
        </xdr:spPr>
      </xdr:pic>
    </xdr:grpSp>
    <xdr:clientData/>
  </xdr:twoCellAnchor>
  <xdr:twoCellAnchor>
    <xdr:from>
      <xdr:col>2</xdr:col>
      <xdr:colOff>44824</xdr:colOff>
      <xdr:row>15</xdr:row>
      <xdr:rowOff>2956</xdr:rowOff>
    </xdr:from>
    <xdr:to>
      <xdr:col>5</xdr:col>
      <xdr:colOff>1972236</xdr:colOff>
      <xdr:row>26</xdr:row>
      <xdr:rowOff>112059</xdr:rowOff>
    </xdr:to>
    <xdr:grpSp>
      <xdr:nvGrpSpPr>
        <xdr:cNvPr id="2" name="Gruppieren 1">
          <a:extLst>
            <a:ext uri="{FF2B5EF4-FFF2-40B4-BE49-F238E27FC236}">
              <a16:creationId xmlns:a16="http://schemas.microsoft.com/office/drawing/2014/main" id="{480E9423-0ACD-474F-A88A-36CE1AB28A8A}"/>
            </a:ext>
          </a:extLst>
        </xdr:cNvPr>
        <xdr:cNvGrpSpPr/>
      </xdr:nvGrpSpPr>
      <xdr:grpSpPr>
        <a:xfrm>
          <a:off x="2473699" y="5270281"/>
          <a:ext cx="7080437" cy="4319153"/>
          <a:chOff x="2473699" y="5270281"/>
          <a:chExt cx="7080437" cy="4319153"/>
        </a:xfrm>
      </xdr:grpSpPr>
      <xdr:graphicFrame macro="">
        <xdr:nvGraphicFramePr>
          <xdr:cNvPr id="38" name="Diagramm 37">
            <a:extLst>
              <a:ext uri="{FF2B5EF4-FFF2-40B4-BE49-F238E27FC236}">
                <a16:creationId xmlns:a16="http://schemas.microsoft.com/office/drawing/2014/main" id="{471EC72F-4B04-434C-8F29-1980C1807DDA}"/>
              </a:ext>
            </a:extLst>
          </xdr:cNvPr>
          <xdr:cNvGraphicFramePr>
            <a:graphicFrameLocks/>
          </xdr:cNvGraphicFramePr>
        </xdr:nvGraphicFramePr>
        <xdr:xfrm>
          <a:off x="2473699" y="5616948"/>
          <a:ext cx="7080437" cy="3972486"/>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6" name="Grafik 5">
            <a:extLst>
              <a:ext uri="{FF2B5EF4-FFF2-40B4-BE49-F238E27FC236}">
                <a16:creationId xmlns:a16="http://schemas.microsoft.com/office/drawing/2014/main" id="{B6DE51ED-4107-4E48-B7A9-90D75682BF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3899" y="5270281"/>
            <a:ext cx="543600" cy="5436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xdr:colOff>
      <xdr:row>2</xdr:row>
      <xdr:rowOff>3810</xdr:rowOff>
    </xdr:from>
    <xdr:to>
      <xdr:col>1</xdr:col>
      <xdr:colOff>7620</xdr:colOff>
      <xdr:row>27</xdr:row>
      <xdr:rowOff>1393</xdr:rowOff>
    </xdr:to>
    <mc:AlternateContent xmlns:mc="http://schemas.openxmlformats.org/markup-compatibility/2006" xmlns:a14="http://schemas.microsoft.com/office/drawing/2010/main">
      <mc:Choice Requires="a14">
        <xdr:graphicFrame macro="">
          <xdr:nvGraphicFramePr>
            <xdr:cNvPr id="2" name="Campaign-/Adgroupname 6">
              <a:extLst>
                <a:ext uri="{FF2B5EF4-FFF2-40B4-BE49-F238E27FC236}">
                  <a16:creationId xmlns:a16="http://schemas.microsoft.com/office/drawing/2014/main" id="{901CBEB3-EB60-4904-A716-53DD7703CA9B}"/>
                </a:ext>
              </a:extLst>
            </xdr:cNvPr>
            <xdr:cNvGraphicFramePr/>
          </xdr:nvGraphicFramePr>
          <xdr:xfrm>
            <a:off x="0" y="0"/>
            <a:ext cx="0" cy="0"/>
          </xdr:xfrm>
          <a:graphic>
            <a:graphicData uri="http://schemas.microsoft.com/office/drawing/2010/slicer">
              <sle:slicer xmlns:sle="http://schemas.microsoft.com/office/drawing/2010/slicer" name="Campaign-/Adgroupname 6"/>
            </a:graphicData>
          </a:graphic>
        </xdr:graphicFrame>
      </mc:Choice>
      <mc:Fallback xmlns="">
        <xdr:sp macro="" textlink="">
          <xdr:nvSpPr>
            <xdr:cNvPr id="0" name=""/>
            <xdr:cNvSpPr>
              <a:spLocks noTextEdit="1"/>
            </xdr:cNvSpPr>
          </xdr:nvSpPr>
          <xdr:spPr>
            <a:xfrm>
              <a:off x="1" y="756285"/>
              <a:ext cx="2188844" cy="8855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0</xdr:col>
      <xdr:colOff>71120</xdr:colOff>
      <xdr:row>0</xdr:row>
      <xdr:rowOff>107596</xdr:rowOff>
    </xdr:from>
    <xdr:to>
      <xdr:col>0</xdr:col>
      <xdr:colOff>1406801</xdr:colOff>
      <xdr:row>0</xdr:row>
      <xdr:rowOff>409576</xdr:rowOff>
    </xdr:to>
    <xdr:pic>
      <xdr:nvPicPr>
        <xdr:cNvPr id="3" name="Grafik 2">
          <a:extLst>
            <a:ext uri="{FF2B5EF4-FFF2-40B4-BE49-F238E27FC236}">
              <a16:creationId xmlns:a16="http://schemas.microsoft.com/office/drawing/2014/main" id="{DE7CA5AD-CA02-49A2-A0D3-F1661CAA9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2</xdr:col>
      <xdr:colOff>47623</xdr:colOff>
      <xdr:row>2</xdr:row>
      <xdr:rowOff>0</xdr:rowOff>
    </xdr:from>
    <xdr:to>
      <xdr:col>5</xdr:col>
      <xdr:colOff>1981759</xdr:colOff>
      <xdr:row>13</xdr:row>
      <xdr:rowOff>100853</xdr:rowOff>
    </xdr:to>
    <xdr:grpSp>
      <xdr:nvGrpSpPr>
        <xdr:cNvPr id="4" name="Gruppieren 3">
          <a:extLst>
            <a:ext uri="{FF2B5EF4-FFF2-40B4-BE49-F238E27FC236}">
              <a16:creationId xmlns:a16="http://schemas.microsoft.com/office/drawing/2014/main" id="{850FA198-2AE6-4CF1-8A2F-802F5DDFAFE3}"/>
            </a:ext>
          </a:extLst>
        </xdr:cNvPr>
        <xdr:cNvGrpSpPr/>
      </xdr:nvGrpSpPr>
      <xdr:grpSpPr>
        <a:xfrm>
          <a:off x="2476498" y="752475"/>
          <a:ext cx="7087161" cy="4329953"/>
          <a:chOff x="2476498" y="752475"/>
          <a:chExt cx="7087161" cy="4329953"/>
        </a:xfrm>
      </xdr:grpSpPr>
      <xdr:graphicFrame macro="">
        <xdr:nvGraphicFramePr>
          <xdr:cNvPr id="5" name="Diagramm 4">
            <a:extLst>
              <a:ext uri="{FF2B5EF4-FFF2-40B4-BE49-F238E27FC236}">
                <a16:creationId xmlns:a16="http://schemas.microsoft.com/office/drawing/2014/main" id="{01AD8184-333E-4CAC-BE47-15F8D4BE3B68}"/>
              </a:ext>
            </a:extLst>
          </xdr:cNvPr>
          <xdr:cNvGraphicFramePr>
            <a:graphicFrameLocks/>
          </xdr:cNvGraphicFramePr>
        </xdr:nvGraphicFramePr>
        <xdr:xfrm>
          <a:off x="2476498" y="1093254"/>
          <a:ext cx="7087161" cy="3989174"/>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A265B991-A2CD-4C3C-AA79-C080243DEF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94556" y="752475"/>
            <a:ext cx="543600" cy="543600"/>
          </a:xfrm>
          <a:prstGeom prst="rect">
            <a:avLst/>
          </a:prstGeom>
        </xdr:spPr>
      </xdr:pic>
    </xdr:grpSp>
    <xdr:clientData/>
  </xdr:twoCellAnchor>
  <xdr:twoCellAnchor>
    <xdr:from>
      <xdr:col>2</xdr:col>
      <xdr:colOff>44824</xdr:colOff>
      <xdr:row>15</xdr:row>
      <xdr:rowOff>2956</xdr:rowOff>
    </xdr:from>
    <xdr:to>
      <xdr:col>5</xdr:col>
      <xdr:colOff>1972236</xdr:colOff>
      <xdr:row>26</xdr:row>
      <xdr:rowOff>112059</xdr:rowOff>
    </xdr:to>
    <xdr:grpSp>
      <xdr:nvGrpSpPr>
        <xdr:cNvPr id="7" name="Gruppieren 6">
          <a:extLst>
            <a:ext uri="{FF2B5EF4-FFF2-40B4-BE49-F238E27FC236}">
              <a16:creationId xmlns:a16="http://schemas.microsoft.com/office/drawing/2014/main" id="{8F922152-FC84-4C26-AD16-57D6156D25E4}"/>
            </a:ext>
          </a:extLst>
        </xdr:cNvPr>
        <xdr:cNvGrpSpPr/>
      </xdr:nvGrpSpPr>
      <xdr:grpSpPr>
        <a:xfrm>
          <a:off x="2473699" y="5270281"/>
          <a:ext cx="7080437" cy="4319153"/>
          <a:chOff x="2473699" y="5270281"/>
          <a:chExt cx="7080437" cy="4319153"/>
        </a:xfrm>
      </xdr:grpSpPr>
      <xdr:graphicFrame macro="">
        <xdr:nvGraphicFramePr>
          <xdr:cNvPr id="8" name="Diagramm 7">
            <a:extLst>
              <a:ext uri="{FF2B5EF4-FFF2-40B4-BE49-F238E27FC236}">
                <a16:creationId xmlns:a16="http://schemas.microsoft.com/office/drawing/2014/main" id="{D64B1057-2904-421E-8206-C97FB2F7A785}"/>
              </a:ext>
            </a:extLst>
          </xdr:cNvPr>
          <xdr:cNvGraphicFramePr>
            <a:graphicFrameLocks/>
          </xdr:cNvGraphicFramePr>
        </xdr:nvGraphicFramePr>
        <xdr:xfrm>
          <a:off x="2473699" y="5616948"/>
          <a:ext cx="7080437" cy="3972486"/>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9" name="Grafik 8">
            <a:extLst>
              <a:ext uri="{FF2B5EF4-FFF2-40B4-BE49-F238E27FC236}">
                <a16:creationId xmlns:a16="http://schemas.microsoft.com/office/drawing/2014/main" id="{651BB331-1DD2-4C43-BC3E-D5BA6EFD00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3899" y="5270281"/>
            <a:ext cx="543600" cy="54360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149231</xdr:colOff>
      <xdr:row>3</xdr:row>
      <xdr:rowOff>152401</xdr:rowOff>
    </xdr:from>
    <xdr:to>
      <xdr:col>5</xdr:col>
      <xdr:colOff>2669992</xdr:colOff>
      <xdr:row>3</xdr:row>
      <xdr:rowOff>3704685</xdr:rowOff>
    </xdr:to>
    <xdr:graphicFrame macro="">
      <xdr:nvGraphicFramePr>
        <xdr:cNvPr id="2" name="Diagramm 1">
          <a:extLst>
            <a:ext uri="{FF2B5EF4-FFF2-40B4-BE49-F238E27FC236}">
              <a16:creationId xmlns:a16="http://schemas.microsoft.com/office/drawing/2014/main" id="{D5A1926E-7FFB-4A24-AE27-7940124B0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xdr:row>
      <xdr:rowOff>102</xdr:rowOff>
    </xdr:from>
    <xdr:to>
      <xdr:col>1</xdr:col>
      <xdr:colOff>72</xdr:colOff>
      <xdr:row>8</xdr:row>
      <xdr:rowOff>3122</xdr:rowOff>
    </xdr:to>
    <mc:AlternateContent xmlns:mc="http://schemas.openxmlformats.org/markup-compatibility/2006" xmlns:a14="http://schemas.microsoft.com/office/drawing/2010/main">
      <mc:Choice Requires="a14">
        <xdr:graphicFrame macro="">
          <xdr:nvGraphicFramePr>
            <xdr:cNvPr id="3" name="Campaign-/Adgroupname 9">
              <a:extLst>
                <a:ext uri="{FF2B5EF4-FFF2-40B4-BE49-F238E27FC236}">
                  <a16:creationId xmlns:a16="http://schemas.microsoft.com/office/drawing/2014/main" id="{20AE5320-CE79-4555-9D3A-E8169E2764BE}"/>
                </a:ext>
              </a:extLst>
            </xdr:cNvPr>
            <xdr:cNvGraphicFramePr/>
          </xdr:nvGraphicFramePr>
          <xdr:xfrm>
            <a:off x="0" y="0"/>
            <a:ext cx="0" cy="0"/>
          </xdr:xfrm>
          <a:graphic>
            <a:graphicData uri="http://schemas.microsoft.com/office/drawing/2010/slicer">
              <sle:slicer xmlns:sle="http://schemas.microsoft.com/office/drawing/2010/slicer" name="Campaign-/Adgroupname 9"/>
            </a:graphicData>
          </a:graphic>
        </xdr:graphicFrame>
      </mc:Choice>
      <mc:Fallback xmlns="">
        <xdr:sp macro="" textlink="">
          <xdr:nvSpPr>
            <xdr:cNvPr id="0" name=""/>
            <xdr:cNvSpPr>
              <a:spLocks noTextEdit="1"/>
            </xdr:cNvSpPr>
          </xdr:nvSpPr>
          <xdr:spPr>
            <a:xfrm>
              <a:off x="0" y="752577"/>
              <a:ext cx="2181297" cy="856599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absolute">
    <xdr:from>
      <xdr:col>2</xdr:col>
      <xdr:colOff>44824</xdr:colOff>
      <xdr:row>6</xdr:row>
      <xdr:rowOff>36698</xdr:rowOff>
    </xdr:from>
    <xdr:to>
      <xdr:col>5</xdr:col>
      <xdr:colOff>2627218</xdr:colOff>
      <xdr:row>6</xdr:row>
      <xdr:rowOff>3765176</xdr:rowOff>
    </xdr:to>
    <xdr:graphicFrame macro="">
      <xdr:nvGraphicFramePr>
        <xdr:cNvPr id="4" name="Diagramm 3">
          <a:extLst>
            <a:ext uri="{FF2B5EF4-FFF2-40B4-BE49-F238E27FC236}">
              <a16:creationId xmlns:a16="http://schemas.microsoft.com/office/drawing/2014/main" id="{FD5BF5D3-ADDB-47EC-9165-29A50F47A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8901</xdr:colOff>
      <xdr:row>3</xdr:row>
      <xdr:rowOff>42022</xdr:rowOff>
    </xdr:from>
    <xdr:to>
      <xdr:col>10</xdr:col>
      <xdr:colOff>804382</xdr:colOff>
      <xdr:row>6</xdr:row>
      <xdr:rowOff>3697941</xdr:rowOff>
    </xdr:to>
    <mc:AlternateContent xmlns:mc="http://schemas.openxmlformats.org/markup-compatibility/2006">
      <mc:Choice xmlns:cx4="http://schemas.microsoft.com/office/drawing/2016/5/10/chartex" Requires="cx4">
        <xdr:graphicFrame macro="">
          <xdr:nvGraphicFramePr>
            <xdr:cNvPr id="5" name="Diagramm 4">
              <a:extLst>
                <a:ext uri="{FF2B5EF4-FFF2-40B4-BE49-F238E27FC236}">
                  <a16:creationId xmlns:a16="http://schemas.microsoft.com/office/drawing/2014/main" id="{1C958E5A-4C04-473D-B14C-0FAFAF4EC8E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553201" y="1099297"/>
              <a:ext cx="4824556" cy="7865969"/>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editAs="oneCell">
    <xdr:from>
      <xdr:col>0</xdr:col>
      <xdr:colOff>71120</xdr:colOff>
      <xdr:row>0</xdr:row>
      <xdr:rowOff>107596</xdr:rowOff>
    </xdr:from>
    <xdr:to>
      <xdr:col>0</xdr:col>
      <xdr:colOff>1406801</xdr:colOff>
      <xdr:row>0</xdr:row>
      <xdr:rowOff>409576</xdr:rowOff>
    </xdr:to>
    <xdr:pic>
      <xdr:nvPicPr>
        <xdr:cNvPr id="6" name="Grafik 5">
          <a:extLst>
            <a:ext uri="{FF2B5EF4-FFF2-40B4-BE49-F238E27FC236}">
              <a16:creationId xmlns:a16="http://schemas.microsoft.com/office/drawing/2014/main" id="{5AF839A9-A9CE-4E53-9612-20D967E0C3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2</xdr:row>
      <xdr:rowOff>8114</xdr:rowOff>
    </xdr:from>
    <xdr:to>
      <xdr:col>1</xdr:col>
      <xdr:colOff>307</xdr:colOff>
      <xdr:row>20</xdr:row>
      <xdr:rowOff>239244</xdr:rowOff>
    </xdr:to>
    <mc:AlternateContent xmlns:mc="http://schemas.openxmlformats.org/markup-compatibility/2006" xmlns:a14="http://schemas.microsoft.com/office/drawing/2010/main">
      <mc:Choice Requires="a14">
        <xdr:graphicFrame macro="">
          <xdr:nvGraphicFramePr>
            <xdr:cNvPr id="2" name="Campaign-/Adgroupname 12">
              <a:extLst>
                <a:ext uri="{FF2B5EF4-FFF2-40B4-BE49-F238E27FC236}">
                  <a16:creationId xmlns:a16="http://schemas.microsoft.com/office/drawing/2014/main" id="{59164E88-BCB3-4116-AA13-EFCA33C5BA27}"/>
                </a:ext>
              </a:extLst>
            </xdr:cNvPr>
            <xdr:cNvGraphicFramePr/>
          </xdr:nvGraphicFramePr>
          <xdr:xfrm>
            <a:off x="0" y="0"/>
            <a:ext cx="0" cy="0"/>
          </xdr:xfrm>
          <a:graphic>
            <a:graphicData uri="http://schemas.microsoft.com/office/drawing/2010/slicer">
              <sle:slicer xmlns:sle="http://schemas.microsoft.com/office/drawing/2010/slicer" name="Campaign-/Adgroupname 12"/>
            </a:graphicData>
          </a:graphic>
        </xdr:graphicFrame>
      </mc:Choice>
      <mc:Fallback xmlns="">
        <xdr:sp macro="" textlink="">
          <xdr:nvSpPr>
            <xdr:cNvPr id="0" name=""/>
            <xdr:cNvSpPr>
              <a:spLocks noTextEdit="1"/>
            </xdr:cNvSpPr>
          </xdr:nvSpPr>
          <xdr:spPr>
            <a:xfrm>
              <a:off x="0" y="760589"/>
              <a:ext cx="2181532" cy="1677605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2</xdr:col>
      <xdr:colOff>167435</xdr:colOff>
      <xdr:row>3</xdr:row>
      <xdr:rowOff>188846</xdr:rowOff>
    </xdr:from>
    <xdr:to>
      <xdr:col>2</xdr:col>
      <xdr:colOff>622767</xdr:colOff>
      <xdr:row>9</xdr:row>
      <xdr:rowOff>1427844</xdr:rowOff>
    </xdr:to>
    <xdr:grpSp>
      <xdr:nvGrpSpPr>
        <xdr:cNvPr id="3" name="Gruppieren 2">
          <a:extLst>
            <a:ext uri="{FF2B5EF4-FFF2-40B4-BE49-F238E27FC236}">
              <a16:creationId xmlns:a16="http://schemas.microsoft.com/office/drawing/2014/main" id="{2E0C56B7-4A84-4617-9C5D-D6E2CAA56EC2}"/>
            </a:ext>
          </a:extLst>
        </xdr:cNvPr>
        <xdr:cNvGrpSpPr/>
      </xdr:nvGrpSpPr>
      <xdr:grpSpPr>
        <a:xfrm>
          <a:off x="2596310" y="1246121"/>
          <a:ext cx="455332" cy="6182473"/>
          <a:chOff x="2603830" y="1231583"/>
          <a:chExt cx="455332" cy="6181972"/>
        </a:xfrm>
      </xdr:grpSpPr>
      <xdr:pic>
        <xdr:nvPicPr>
          <xdr:cNvPr id="4" name="Grafik 3">
            <a:extLst>
              <a:ext uri="{FF2B5EF4-FFF2-40B4-BE49-F238E27FC236}">
                <a16:creationId xmlns:a16="http://schemas.microsoft.com/office/drawing/2014/main" id="{E9A11712-2618-4882-B7F7-006993303822}"/>
              </a:ext>
            </a:extLst>
          </xdr:cNvPr>
          <xdr:cNvPicPr>
            <a:picLocks noChangeAspect="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9148" y="2262188"/>
            <a:ext cx="439489" cy="433793"/>
          </a:xfrm>
          <a:prstGeom prst="rect">
            <a:avLst/>
          </a:prstGeom>
          <a:ln>
            <a:solidFill>
              <a:srgbClr val="B1BBCC"/>
            </a:solidFill>
          </a:ln>
          <a:effectLst/>
        </xdr:spPr>
      </xdr:pic>
      <xdr:pic>
        <xdr:nvPicPr>
          <xdr:cNvPr id="5" name="Grafik 4">
            <a:extLst>
              <a:ext uri="{FF2B5EF4-FFF2-40B4-BE49-F238E27FC236}">
                <a16:creationId xmlns:a16="http://schemas.microsoft.com/office/drawing/2014/main" id="{D613D925-3699-4B68-B466-7C659EFC2F6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439" y="2773140"/>
            <a:ext cx="439489" cy="433794"/>
          </a:xfrm>
          <a:prstGeom prst="rect">
            <a:avLst/>
          </a:prstGeom>
          <a:ln>
            <a:solidFill>
              <a:srgbClr val="B1BBCC"/>
            </a:solidFill>
          </a:ln>
          <a:effectLst/>
        </xdr:spPr>
      </xdr:pic>
      <xdr:pic>
        <xdr:nvPicPr>
          <xdr:cNvPr id="6" name="Grafik 5">
            <a:extLst>
              <a:ext uri="{FF2B5EF4-FFF2-40B4-BE49-F238E27FC236}">
                <a16:creationId xmlns:a16="http://schemas.microsoft.com/office/drawing/2014/main" id="{B540145F-8B02-4C07-965A-2E9ACF1789C1}"/>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3830" y="3297759"/>
            <a:ext cx="439489" cy="439186"/>
          </a:xfrm>
          <a:prstGeom prst="rect">
            <a:avLst/>
          </a:prstGeom>
          <a:ln>
            <a:solidFill>
              <a:srgbClr val="B1BBCC"/>
            </a:solidFill>
          </a:ln>
          <a:effectLst/>
        </xdr:spPr>
      </xdr:pic>
      <xdr:pic>
        <xdr:nvPicPr>
          <xdr:cNvPr id="7" name="Grafik 6">
            <a:extLst>
              <a:ext uri="{FF2B5EF4-FFF2-40B4-BE49-F238E27FC236}">
                <a16:creationId xmlns:a16="http://schemas.microsoft.com/office/drawing/2014/main" id="{4CDA0EAA-B5E2-4C0B-974A-5E803F7348BD}"/>
              </a:ext>
            </a:extLst>
          </xdr:cNvPr>
          <xdr:cNvPicPr>
            <a:picLocks noChangeAspect="1"/>
          </xdr:cNvPicPr>
        </xdr:nvPicPr>
        <xdr:blipFill>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542" y="4886978"/>
            <a:ext cx="439489" cy="434499"/>
          </a:xfrm>
          <a:prstGeom prst="rect">
            <a:avLst/>
          </a:prstGeom>
          <a:ln>
            <a:solidFill>
              <a:srgbClr val="B1BBCC"/>
            </a:solidFill>
          </a:ln>
          <a:effectLst/>
        </xdr:spPr>
      </xdr:pic>
      <xdr:pic>
        <xdr:nvPicPr>
          <xdr:cNvPr id="8" name="Grafik 7">
            <a:extLst>
              <a:ext uri="{FF2B5EF4-FFF2-40B4-BE49-F238E27FC236}">
                <a16:creationId xmlns:a16="http://schemas.microsoft.com/office/drawing/2014/main" id="{50706089-075D-4B2A-85F1-7F6B02DBA2A3}"/>
              </a:ext>
            </a:extLst>
          </xdr:cNvPr>
          <xdr:cNvPicPr>
            <a:picLocks noChangeAspect="1"/>
          </xdr:cNvPicPr>
        </xdr:nvPicPr>
        <xdr:blipFill>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4381" y="5933408"/>
            <a:ext cx="439489" cy="443874"/>
          </a:xfrm>
          <a:prstGeom prst="rect">
            <a:avLst/>
          </a:prstGeom>
          <a:ln>
            <a:solidFill>
              <a:srgbClr val="B1BBCC"/>
            </a:solidFill>
          </a:ln>
          <a:effectLst/>
        </xdr:spPr>
      </xdr:pic>
      <xdr:pic>
        <xdr:nvPicPr>
          <xdr:cNvPr id="9" name="Grafik 8">
            <a:extLst>
              <a:ext uri="{FF2B5EF4-FFF2-40B4-BE49-F238E27FC236}">
                <a16:creationId xmlns:a16="http://schemas.microsoft.com/office/drawing/2014/main" id="{CFACA105-3249-409B-BCDF-D2009F3AFC1E}"/>
              </a:ext>
            </a:extLst>
          </xdr:cNvPr>
          <xdr:cNvPicPr>
            <a:picLocks noChangeAspect="1"/>
          </xdr:cNvPicPr>
        </xdr:nvPicPr>
        <xdr:blipFill>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5225" y="4366939"/>
            <a:ext cx="439489" cy="442762"/>
          </a:xfrm>
          <a:prstGeom prst="rect">
            <a:avLst/>
          </a:prstGeom>
          <a:ln>
            <a:solidFill>
              <a:srgbClr val="B1BBCC"/>
            </a:solidFill>
          </a:ln>
          <a:effectLst/>
        </xdr:spPr>
      </xdr:pic>
      <xdr:pic>
        <xdr:nvPicPr>
          <xdr:cNvPr id="10" name="Grafik 9">
            <a:extLst>
              <a:ext uri="{FF2B5EF4-FFF2-40B4-BE49-F238E27FC236}">
                <a16:creationId xmlns:a16="http://schemas.microsoft.com/office/drawing/2014/main" id="{45616DE4-E1C1-4BE7-80D3-2284CFEB66E4}"/>
              </a:ext>
            </a:extLst>
          </xdr:cNvPr>
          <xdr:cNvPicPr>
            <a:picLocks noChangeAspect="1"/>
          </xdr:cNvPicPr>
        </xdr:nvPicPr>
        <xdr:blipFill>
          <a:blip xmlns:r="http://schemas.openxmlformats.org/officeDocument/2006/relationships" r:embed="rId7"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082" y="3827795"/>
            <a:ext cx="439489" cy="442372"/>
          </a:xfrm>
          <a:prstGeom prst="rect">
            <a:avLst/>
          </a:prstGeom>
          <a:ln>
            <a:solidFill>
              <a:srgbClr val="B1BBCC"/>
            </a:solidFill>
          </a:ln>
          <a:effectLst/>
        </xdr:spPr>
      </xdr:pic>
      <xdr:pic>
        <xdr:nvPicPr>
          <xdr:cNvPr id="11" name="Grafik 10">
            <a:extLst>
              <a:ext uri="{FF2B5EF4-FFF2-40B4-BE49-F238E27FC236}">
                <a16:creationId xmlns:a16="http://schemas.microsoft.com/office/drawing/2014/main" id="{478E0AA4-CF17-4654-BAE4-D9FD06BC1369}"/>
              </a:ext>
            </a:extLst>
          </xdr:cNvPr>
          <xdr:cNvPicPr>
            <a:picLocks noChangeAspect="1"/>
          </xdr:cNvPicPr>
        </xdr:nvPicPr>
        <xdr:blipFill>
          <a:blip xmlns:r="http://schemas.openxmlformats.org/officeDocument/2006/relationships" r:embed="rId8"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675" y="1744589"/>
            <a:ext cx="439489" cy="436936"/>
          </a:xfrm>
          <a:prstGeom prst="rect">
            <a:avLst/>
          </a:prstGeom>
          <a:ln>
            <a:solidFill>
              <a:srgbClr val="B1BBCC"/>
            </a:solidFill>
          </a:ln>
          <a:effectLst/>
        </xdr:spPr>
      </xdr:pic>
      <xdr:pic>
        <xdr:nvPicPr>
          <xdr:cNvPr id="12" name="Grafik 11">
            <a:extLst>
              <a:ext uri="{FF2B5EF4-FFF2-40B4-BE49-F238E27FC236}">
                <a16:creationId xmlns:a16="http://schemas.microsoft.com/office/drawing/2014/main" id="{B43670AD-55DE-4291-90BA-CAE06027043A}"/>
              </a:ext>
            </a:extLst>
          </xdr:cNvPr>
          <xdr:cNvPicPr>
            <a:picLocks noChangeAspect="1"/>
          </xdr:cNvPicPr>
        </xdr:nvPicPr>
        <xdr:blipFill>
          <a:blip xmlns:r="http://schemas.openxmlformats.org/officeDocument/2006/relationships" r:embed="rId9"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7913" y="6459372"/>
            <a:ext cx="439489" cy="440412"/>
          </a:xfrm>
          <a:prstGeom prst="rect">
            <a:avLst/>
          </a:prstGeom>
          <a:ln>
            <a:solidFill>
              <a:srgbClr val="B1BBCC"/>
            </a:solidFill>
          </a:ln>
          <a:effectLst/>
        </xdr:spPr>
      </xdr:pic>
      <xdr:pic>
        <xdr:nvPicPr>
          <xdr:cNvPr id="13" name="Grafik 12">
            <a:extLst>
              <a:ext uri="{FF2B5EF4-FFF2-40B4-BE49-F238E27FC236}">
                <a16:creationId xmlns:a16="http://schemas.microsoft.com/office/drawing/2014/main" id="{F8EA955C-2591-48AB-AE3C-D23E3F2948D5}"/>
              </a:ext>
            </a:extLst>
          </xdr:cNvPr>
          <xdr:cNvPicPr>
            <a:picLocks noChangeAspect="1"/>
          </xdr:cNvPicPr>
        </xdr:nvPicPr>
        <xdr:blipFill>
          <a:blip xmlns:r="http://schemas.openxmlformats.org/officeDocument/2006/relationships" r:embed="rId10"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9673" y="6977577"/>
            <a:ext cx="439489" cy="435978"/>
          </a:xfrm>
          <a:prstGeom prst="rect">
            <a:avLst/>
          </a:prstGeom>
          <a:ln>
            <a:solidFill>
              <a:srgbClr val="B1BBCC"/>
            </a:solidFill>
          </a:ln>
          <a:effectLst/>
        </xdr:spPr>
      </xdr:pic>
      <xdr:pic>
        <xdr:nvPicPr>
          <xdr:cNvPr id="14" name="Grafik 13">
            <a:extLst>
              <a:ext uri="{FF2B5EF4-FFF2-40B4-BE49-F238E27FC236}">
                <a16:creationId xmlns:a16="http://schemas.microsoft.com/office/drawing/2014/main" id="{EFE33C0B-1846-4E7F-814A-C1580E8EEA7F}"/>
              </a:ext>
            </a:extLst>
          </xdr:cNvPr>
          <xdr:cNvPicPr>
            <a:picLocks noChangeAspect="1"/>
          </xdr:cNvPicPr>
        </xdr:nvPicPr>
        <xdr:blipFill>
          <a:blip xmlns:r="http://schemas.openxmlformats.org/officeDocument/2006/relationships" r:embed="rId1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4489" y="1231583"/>
            <a:ext cx="437538" cy="436935"/>
          </a:xfrm>
          <a:prstGeom prst="rect">
            <a:avLst/>
          </a:prstGeom>
          <a:ln>
            <a:solidFill>
              <a:srgbClr val="B1BBCC"/>
            </a:solidFill>
          </a:ln>
          <a:effectLst/>
        </xdr:spPr>
      </xdr:pic>
      <xdr:pic>
        <xdr:nvPicPr>
          <xdr:cNvPr id="15" name="Grafik 14">
            <a:extLst>
              <a:ext uri="{FF2B5EF4-FFF2-40B4-BE49-F238E27FC236}">
                <a16:creationId xmlns:a16="http://schemas.microsoft.com/office/drawing/2014/main" id="{DEF36F21-BCE9-416D-926B-E5090A357912}"/>
              </a:ext>
            </a:extLst>
          </xdr:cNvPr>
          <xdr:cNvPicPr>
            <a:picLocks noChangeAspect="1"/>
          </xdr:cNvPicPr>
        </xdr:nvPicPr>
        <xdr:blipFill>
          <a:blip xmlns:r="http://schemas.openxmlformats.org/officeDocument/2006/relationships" r:embed="rId1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714" y="5405036"/>
            <a:ext cx="437917" cy="445244"/>
          </a:xfrm>
          <a:prstGeom prst="rect">
            <a:avLst/>
          </a:prstGeom>
          <a:ln>
            <a:solidFill>
              <a:srgbClr val="B1BBCC"/>
            </a:solidFill>
          </a:ln>
          <a:effectLst/>
        </xdr:spPr>
      </xdr:pic>
    </xdr:grpSp>
    <xdr:clientData/>
  </xdr:twoCellAnchor>
  <xdr:twoCellAnchor editAs="oneCell">
    <xdr:from>
      <xdr:col>0</xdr:col>
      <xdr:colOff>71120</xdr:colOff>
      <xdr:row>0</xdr:row>
      <xdr:rowOff>107596</xdr:rowOff>
    </xdr:from>
    <xdr:to>
      <xdr:col>0</xdr:col>
      <xdr:colOff>1406801</xdr:colOff>
      <xdr:row>0</xdr:row>
      <xdr:rowOff>409576</xdr:rowOff>
    </xdr:to>
    <xdr:pic>
      <xdr:nvPicPr>
        <xdr:cNvPr id="16" name="Grafik 15">
          <a:extLst>
            <a:ext uri="{FF2B5EF4-FFF2-40B4-BE49-F238E27FC236}">
              <a16:creationId xmlns:a16="http://schemas.microsoft.com/office/drawing/2014/main" id="{91528E4D-47FD-4CBA-98DF-2F637D235F1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7</xdr:col>
      <xdr:colOff>47624</xdr:colOff>
      <xdr:row>11</xdr:row>
      <xdr:rowOff>6048</xdr:rowOff>
    </xdr:from>
    <xdr:to>
      <xdr:col>10</xdr:col>
      <xdr:colOff>4181474</xdr:colOff>
      <xdr:row>14</xdr:row>
      <xdr:rowOff>695325</xdr:rowOff>
    </xdr:to>
    <xdr:grpSp>
      <xdr:nvGrpSpPr>
        <xdr:cNvPr id="17" name="Gruppieren 16">
          <a:extLst>
            <a:ext uri="{FF2B5EF4-FFF2-40B4-BE49-F238E27FC236}">
              <a16:creationId xmlns:a16="http://schemas.microsoft.com/office/drawing/2014/main" id="{EEF71738-1DF5-4345-87E0-3E15FCA13549}"/>
            </a:ext>
          </a:extLst>
        </xdr:cNvPr>
        <xdr:cNvGrpSpPr/>
      </xdr:nvGrpSpPr>
      <xdr:grpSpPr>
        <a:xfrm>
          <a:off x="8467724" y="8959548"/>
          <a:ext cx="7381875" cy="4061127"/>
          <a:chOff x="8467724" y="8959548"/>
          <a:chExt cx="7381875" cy="4061127"/>
        </a:xfrm>
      </xdr:grpSpPr>
      <xdr:graphicFrame macro="">
        <xdr:nvGraphicFramePr>
          <xdr:cNvPr id="18" name="Diagramm 17">
            <a:extLst>
              <a:ext uri="{FF2B5EF4-FFF2-40B4-BE49-F238E27FC236}">
                <a16:creationId xmlns:a16="http://schemas.microsoft.com/office/drawing/2014/main" id="{1D04824F-550F-4BE4-AB6A-4A89310D6394}"/>
              </a:ext>
            </a:extLst>
          </xdr:cNvPr>
          <xdr:cNvGraphicFramePr>
            <a:graphicFrameLocks/>
          </xdr:cNvGraphicFramePr>
        </xdr:nvGraphicFramePr>
        <xdr:xfrm>
          <a:off x="8467724" y="9334500"/>
          <a:ext cx="7381875" cy="3686175"/>
        </xdr:xfrm>
        <a:graphic>
          <a:graphicData uri="http://schemas.openxmlformats.org/drawingml/2006/chart">
            <c:chart xmlns:c="http://schemas.openxmlformats.org/drawingml/2006/chart" xmlns:r="http://schemas.openxmlformats.org/officeDocument/2006/relationships" r:id="rId14"/>
          </a:graphicData>
        </a:graphic>
      </xdr:graphicFrame>
      <xdr:pic>
        <xdr:nvPicPr>
          <xdr:cNvPr id="19" name="Grafik 18">
            <a:extLst>
              <a:ext uri="{FF2B5EF4-FFF2-40B4-BE49-F238E27FC236}">
                <a16:creationId xmlns:a16="http://schemas.microsoft.com/office/drawing/2014/main" id="{4EB53454-FCF3-4356-9A94-35B6B0DAF8A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0800000" flipV="1">
            <a:off x="15269765" y="8959548"/>
            <a:ext cx="543075" cy="548178"/>
          </a:xfrm>
          <a:prstGeom prst="rect">
            <a:avLst/>
          </a:prstGeom>
        </xdr:spPr>
      </xdr:pic>
    </xdr:grpSp>
    <xdr:clientData/>
  </xdr:twoCellAnchor>
  <xdr:twoCellAnchor>
    <xdr:from>
      <xdr:col>2</xdr:col>
      <xdr:colOff>44825</xdr:colOff>
      <xdr:row>11</xdr:row>
      <xdr:rowOff>2702</xdr:rowOff>
    </xdr:from>
    <xdr:to>
      <xdr:col>5</xdr:col>
      <xdr:colOff>1511675</xdr:colOff>
      <xdr:row>14</xdr:row>
      <xdr:rowOff>685800</xdr:rowOff>
    </xdr:to>
    <xdr:grpSp>
      <xdr:nvGrpSpPr>
        <xdr:cNvPr id="20" name="Gruppieren 19">
          <a:extLst>
            <a:ext uri="{FF2B5EF4-FFF2-40B4-BE49-F238E27FC236}">
              <a16:creationId xmlns:a16="http://schemas.microsoft.com/office/drawing/2014/main" id="{03ABAB4E-37EF-4C83-88A3-8ED6E41A495C}"/>
            </a:ext>
          </a:extLst>
        </xdr:cNvPr>
        <xdr:cNvGrpSpPr/>
      </xdr:nvGrpSpPr>
      <xdr:grpSpPr>
        <a:xfrm>
          <a:off x="2473700" y="8956202"/>
          <a:ext cx="5753100" cy="4054948"/>
          <a:chOff x="2473700" y="8956202"/>
          <a:chExt cx="5753100" cy="4054948"/>
        </a:xfrm>
      </xdr:grpSpPr>
      <xdr:graphicFrame macro="">
        <xdr:nvGraphicFramePr>
          <xdr:cNvPr id="21" name="Diagramm 20">
            <a:extLst>
              <a:ext uri="{FF2B5EF4-FFF2-40B4-BE49-F238E27FC236}">
                <a16:creationId xmlns:a16="http://schemas.microsoft.com/office/drawing/2014/main" id="{38E61C0C-8128-4D47-B9DF-8D83DBE66BEC}"/>
              </a:ext>
            </a:extLst>
          </xdr:cNvPr>
          <xdr:cNvGraphicFramePr/>
        </xdr:nvGraphicFramePr>
        <xdr:xfrm>
          <a:off x="2473700" y="9365973"/>
          <a:ext cx="5753100" cy="3645177"/>
        </xdr:xfrm>
        <a:graphic>
          <a:graphicData uri="http://schemas.openxmlformats.org/drawingml/2006/chart">
            <c:chart xmlns:c="http://schemas.openxmlformats.org/drawingml/2006/chart" xmlns:r="http://schemas.openxmlformats.org/officeDocument/2006/relationships" r:id="rId16"/>
          </a:graphicData>
        </a:graphic>
      </xdr:graphicFrame>
      <xdr:pic>
        <xdr:nvPicPr>
          <xdr:cNvPr id="22" name="Grafik 21">
            <a:extLst>
              <a:ext uri="{FF2B5EF4-FFF2-40B4-BE49-F238E27FC236}">
                <a16:creationId xmlns:a16="http://schemas.microsoft.com/office/drawing/2014/main" id="{85D285A4-81AE-4258-B5D0-9E4752E65DA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0800000" flipV="1">
            <a:off x="7674873" y="8956202"/>
            <a:ext cx="543075" cy="530228"/>
          </a:xfrm>
          <a:prstGeom prst="rect">
            <a:avLst/>
          </a:prstGeom>
        </xdr:spPr>
      </xdr:pic>
    </xdr:grpSp>
    <xdr:clientData/>
  </xdr:twoCellAnchor>
  <xdr:twoCellAnchor>
    <xdr:from>
      <xdr:col>2</xdr:col>
      <xdr:colOff>23531</xdr:colOff>
      <xdr:row>16</xdr:row>
      <xdr:rowOff>1900</xdr:rowOff>
    </xdr:from>
    <xdr:to>
      <xdr:col>5</xdr:col>
      <xdr:colOff>1505865</xdr:colOff>
      <xdr:row>19</xdr:row>
      <xdr:rowOff>714375</xdr:rowOff>
    </xdr:to>
    <xdr:grpSp>
      <xdr:nvGrpSpPr>
        <xdr:cNvPr id="23" name="Gruppieren 22">
          <a:extLst>
            <a:ext uri="{FF2B5EF4-FFF2-40B4-BE49-F238E27FC236}">
              <a16:creationId xmlns:a16="http://schemas.microsoft.com/office/drawing/2014/main" id="{EA0BC31C-39D3-46DE-B10D-6A52D4005EC7}"/>
            </a:ext>
          </a:extLst>
        </xdr:cNvPr>
        <xdr:cNvGrpSpPr/>
      </xdr:nvGrpSpPr>
      <xdr:grpSpPr>
        <a:xfrm>
          <a:off x="2452406" y="13194025"/>
          <a:ext cx="5768584" cy="4065275"/>
          <a:chOff x="2452406" y="13194025"/>
          <a:chExt cx="5768584" cy="4065275"/>
        </a:xfrm>
      </xdr:grpSpPr>
      <xdr:graphicFrame macro="">
        <xdr:nvGraphicFramePr>
          <xdr:cNvPr id="24" name="Diagramm 23">
            <a:extLst>
              <a:ext uri="{FF2B5EF4-FFF2-40B4-BE49-F238E27FC236}">
                <a16:creationId xmlns:a16="http://schemas.microsoft.com/office/drawing/2014/main" id="{2F33CC24-26DC-4636-8FDC-8E80934AD6F4}"/>
              </a:ext>
            </a:extLst>
          </xdr:cNvPr>
          <xdr:cNvGraphicFramePr>
            <a:graphicFrameLocks/>
          </xdr:cNvGraphicFramePr>
        </xdr:nvGraphicFramePr>
        <xdr:xfrm>
          <a:off x="2452406" y="13579750"/>
          <a:ext cx="5763187" cy="3679550"/>
        </xdr:xfrm>
        <a:graphic>
          <a:graphicData uri="http://schemas.openxmlformats.org/drawingml/2006/chart">
            <c:chart xmlns:c="http://schemas.openxmlformats.org/drawingml/2006/chart" xmlns:r="http://schemas.openxmlformats.org/officeDocument/2006/relationships" r:id="rId18"/>
          </a:graphicData>
        </a:graphic>
      </xdr:graphicFrame>
      <xdr:pic>
        <xdr:nvPicPr>
          <xdr:cNvPr id="25" name="Grafik 24">
            <a:extLst>
              <a:ext uri="{FF2B5EF4-FFF2-40B4-BE49-F238E27FC236}">
                <a16:creationId xmlns:a16="http://schemas.microsoft.com/office/drawing/2014/main" id="{451A0ED2-EA4D-41FE-B038-82E436F43C4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0800000" flipV="1">
            <a:off x="7677915" y="13194025"/>
            <a:ext cx="543075" cy="536148"/>
          </a:xfrm>
          <a:prstGeom prst="rect">
            <a:avLst/>
          </a:prstGeom>
        </xdr:spPr>
      </xdr:pic>
    </xdr:grpSp>
    <xdr:clientData/>
  </xdr:twoCellAnchor>
  <xdr:twoCellAnchor>
    <xdr:from>
      <xdr:col>7</xdr:col>
      <xdr:colOff>66674</xdr:colOff>
      <xdr:row>3</xdr:row>
      <xdr:rowOff>57151</xdr:rowOff>
    </xdr:from>
    <xdr:to>
      <xdr:col>10</xdr:col>
      <xdr:colOff>4162424</xdr:colOff>
      <xdr:row>4</xdr:row>
      <xdr:rowOff>514351</xdr:rowOff>
    </xdr:to>
    <xdr:graphicFrame macro="">
      <xdr:nvGraphicFramePr>
        <xdr:cNvPr id="26" name="Diagramm 25">
          <a:extLst>
            <a:ext uri="{FF2B5EF4-FFF2-40B4-BE49-F238E27FC236}">
              <a16:creationId xmlns:a16="http://schemas.microsoft.com/office/drawing/2014/main" id="{29D90573-574E-4F01-B9CE-E5D56BE2D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3602480</xdr:colOff>
      <xdr:row>1</xdr:row>
      <xdr:rowOff>274136</xdr:rowOff>
    </xdr:from>
    <xdr:to>
      <xdr:col>10</xdr:col>
      <xdr:colOff>4144851</xdr:colOff>
      <xdr:row>3</xdr:row>
      <xdr:rowOff>247235</xdr:rowOff>
    </xdr:to>
    <xdr:pic>
      <xdr:nvPicPr>
        <xdr:cNvPr id="27" name="Grafik 26">
          <a:extLst>
            <a:ext uri="{FF2B5EF4-FFF2-40B4-BE49-F238E27FC236}">
              <a16:creationId xmlns:a16="http://schemas.microsoft.com/office/drawing/2014/main" id="{EEAF371B-4271-455D-A0CC-760F22DD1A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10800000" flipV="1">
          <a:off x="15270605" y="750386"/>
          <a:ext cx="542371" cy="554124"/>
        </a:xfrm>
        <a:prstGeom prst="rect">
          <a:avLst/>
        </a:prstGeom>
      </xdr:spPr>
    </xdr:pic>
    <xdr:clientData/>
  </xdr:twoCellAnchor>
  <xdr:twoCellAnchor>
    <xdr:from>
      <xdr:col>7</xdr:col>
      <xdr:colOff>10884</xdr:colOff>
      <xdr:row>7</xdr:row>
      <xdr:rowOff>66676</xdr:rowOff>
    </xdr:from>
    <xdr:to>
      <xdr:col>10</xdr:col>
      <xdr:colOff>4181474</xdr:colOff>
      <xdr:row>9</xdr:row>
      <xdr:rowOff>2762251</xdr:rowOff>
    </xdr:to>
    <xdr:graphicFrame macro="">
      <xdr:nvGraphicFramePr>
        <xdr:cNvPr id="28" name="Diagramm 27">
          <a:extLst>
            <a:ext uri="{FF2B5EF4-FFF2-40B4-BE49-F238E27FC236}">
              <a16:creationId xmlns:a16="http://schemas.microsoft.com/office/drawing/2014/main" id="{EE3618B6-7789-45E4-94E7-589194BBF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3601639</xdr:colOff>
      <xdr:row>5</xdr:row>
      <xdr:rowOff>133200</xdr:rowOff>
    </xdr:from>
    <xdr:to>
      <xdr:col>10</xdr:col>
      <xdr:colOff>4144714</xdr:colOff>
      <xdr:row>7</xdr:row>
      <xdr:rowOff>238125</xdr:rowOff>
    </xdr:to>
    <xdr:pic>
      <xdr:nvPicPr>
        <xdr:cNvPr id="29" name="Grafik 28">
          <a:extLst>
            <a:ext uri="{FF2B5EF4-FFF2-40B4-BE49-F238E27FC236}">
              <a16:creationId xmlns:a16="http://schemas.microsoft.com/office/drawing/2014/main" id="{447F6D68-C601-4E10-B4AA-66FB1392198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10800000" flipV="1">
          <a:off x="15269764" y="4829025"/>
          <a:ext cx="543075" cy="543075"/>
        </a:xfrm>
        <a:prstGeom prst="rect">
          <a:avLst/>
        </a:prstGeom>
      </xdr:spPr>
    </xdr:pic>
    <xdr:clientData/>
  </xdr:twoCellAnchor>
  <xdr:twoCellAnchor>
    <xdr:from>
      <xdr:col>2</xdr:col>
      <xdr:colOff>60158</xdr:colOff>
      <xdr:row>3</xdr:row>
      <xdr:rowOff>40105</xdr:rowOff>
    </xdr:from>
    <xdr:to>
      <xdr:col>5</xdr:col>
      <xdr:colOff>1544052</xdr:colOff>
      <xdr:row>9</xdr:row>
      <xdr:rowOff>2757120</xdr:rowOff>
    </xdr:to>
    <xdr:graphicFrame macro="">
      <xdr:nvGraphicFramePr>
        <xdr:cNvPr id="30" name="Diagramm 29">
          <a:extLst>
            <a:ext uri="{FF2B5EF4-FFF2-40B4-BE49-F238E27FC236}">
              <a16:creationId xmlns:a16="http://schemas.microsoft.com/office/drawing/2014/main" id="{DAF206D8-D36B-4F65-AC69-9DB7ADC18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963706</xdr:colOff>
      <xdr:row>1</xdr:row>
      <xdr:rowOff>273965</xdr:rowOff>
    </xdr:from>
    <xdr:to>
      <xdr:col>5</xdr:col>
      <xdr:colOff>1507306</xdr:colOff>
      <xdr:row>3</xdr:row>
      <xdr:rowOff>239109</xdr:rowOff>
    </xdr:to>
    <xdr:pic>
      <xdr:nvPicPr>
        <xdr:cNvPr id="31" name="Grafik 30">
          <a:extLst>
            <a:ext uri="{FF2B5EF4-FFF2-40B4-BE49-F238E27FC236}">
              <a16:creationId xmlns:a16="http://schemas.microsoft.com/office/drawing/2014/main" id="{A92FC2A9-8D27-4A08-8898-94F8E1BDD72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678831" y="750215"/>
          <a:ext cx="543600" cy="546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149231</xdr:colOff>
      <xdr:row>3</xdr:row>
      <xdr:rowOff>152401</xdr:rowOff>
    </xdr:from>
    <xdr:to>
      <xdr:col>5</xdr:col>
      <xdr:colOff>2669992</xdr:colOff>
      <xdr:row>3</xdr:row>
      <xdr:rowOff>3704685</xdr:rowOff>
    </xdr:to>
    <xdr:graphicFrame macro="">
      <xdr:nvGraphicFramePr>
        <xdr:cNvPr id="2" name="Diagramm 1">
          <a:extLst>
            <a:ext uri="{FF2B5EF4-FFF2-40B4-BE49-F238E27FC236}">
              <a16:creationId xmlns:a16="http://schemas.microsoft.com/office/drawing/2014/main" id="{CFB9C3EF-58BF-477B-B721-BBF1060DA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xdr:row>
      <xdr:rowOff>102</xdr:rowOff>
    </xdr:from>
    <xdr:to>
      <xdr:col>1</xdr:col>
      <xdr:colOff>72</xdr:colOff>
      <xdr:row>8</xdr:row>
      <xdr:rowOff>3122</xdr:rowOff>
    </xdr:to>
    <mc:AlternateContent xmlns:mc="http://schemas.openxmlformats.org/markup-compatibility/2006" xmlns:a14="http://schemas.microsoft.com/office/drawing/2010/main">
      <mc:Choice Requires="a14">
        <xdr:graphicFrame macro="">
          <xdr:nvGraphicFramePr>
            <xdr:cNvPr id="3" name="Campaign-/Adgroupname 2">
              <a:extLst>
                <a:ext uri="{FF2B5EF4-FFF2-40B4-BE49-F238E27FC236}">
                  <a16:creationId xmlns:a16="http://schemas.microsoft.com/office/drawing/2014/main" id="{AA544CFE-029F-4B3B-A11C-975F1591FDFB}"/>
                </a:ext>
              </a:extLst>
            </xdr:cNvPr>
            <xdr:cNvGraphicFramePr/>
          </xdr:nvGraphicFramePr>
          <xdr:xfrm>
            <a:off x="0" y="0"/>
            <a:ext cx="0" cy="0"/>
          </xdr:xfrm>
          <a:graphic>
            <a:graphicData uri="http://schemas.microsoft.com/office/drawing/2010/slicer">
              <sle:slicer xmlns:sle="http://schemas.microsoft.com/office/drawing/2010/slicer" name="Campaign-/Adgroupname 2"/>
            </a:graphicData>
          </a:graphic>
        </xdr:graphicFrame>
      </mc:Choice>
      <mc:Fallback xmlns="">
        <xdr:sp macro="" textlink="">
          <xdr:nvSpPr>
            <xdr:cNvPr id="0" name=""/>
            <xdr:cNvSpPr>
              <a:spLocks noTextEdit="1"/>
            </xdr:cNvSpPr>
          </xdr:nvSpPr>
          <xdr:spPr>
            <a:xfrm>
              <a:off x="0" y="752577"/>
              <a:ext cx="2181297" cy="856599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absolute">
    <xdr:from>
      <xdr:col>2</xdr:col>
      <xdr:colOff>44824</xdr:colOff>
      <xdr:row>6</xdr:row>
      <xdr:rowOff>36698</xdr:rowOff>
    </xdr:from>
    <xdr:to>
      <xdr:col>5</xdr:col>
      <xdr:colOff>2627218</xdr:colOff>
      <xdr:row>6</xdr:row>
      <xdr:rowOff>3765176</xdr:rowOff>
    </xdr:to>
    <xdr:graphicFrame macro="">
      <xdr:nvGraphicFramePr>
        <xdr:cNvPr id="4" name="Diagramm 3">
          <a:extLst>
            <a:ext uri="{FF2B5EF4-FFF2-40B4-BE49-F238E27FC236}">
              <a16:creationId xmlns:a16="http://schemas.microsoft.com/office/drawing/2014/main" id="{DC67A9D4-B06A-4049-B363-15E727CF5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8901</xdr:colOff>
      <xdr:row>3</xdr:row>
      <xdr:rowOff>42022</xdr:rowOff>
    </xdr:from>
    <xdr:to>
      <xdr:col>10</xdr:col>
      <xdr:colOff>804382</xdr:colOff>
      <xdr:row>6</xdr:row>
      <xdr:rowOff>3697941</xdr:rowOff>
    </xdr:to>
    <mc:AlternateContent xmlns:mc="http://schemas.openxmlformats.org/markup-compatibility/2006">
      <mc:Choice xmlns:cx4="http://schemas.microsoft.com/office/drawing/2016/5/10/chartex" Requires="cx4">
        <xdr:graphicFrame macro="">
          <xdr:nvGraphicFramePr>
            <xdr:cNvPr id="5" name="Diagramm 4">
              <a:extLst>
                <a:ext uri="{FF2B5EF4-FFF2-40B4-BE49-F238E27FC236}">
                  <a16:creationId xmlns:a16="http://schemas.microsoft.com/office/drawing/2014/main" id="{C9E38BD8-903E-4864-A9ED-7B2599FFD80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553201" y="1099297"/>
              <a:ext cx="4824556" cy="7865969"/>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editAs="oneCell">
    <xdr:from>
      <xdr:col>0</xdr:col>
      <xdr:colOff>71120</xdr:colOff>
      <xdr:row>0</xdr:row>
      <xdr:rowOff>107596</xdr:rowOff>
    </xdr:from>
    <xdr:to>
      <xdr:col>0</xdr:col>
      <xdr:colOff>1406801</xdr:colOff>
      <xdr:row>0</xdr:row>
      <xdr:rowOff>409576</xdr:rowOff>
    </xdr:to>
    <xdr:pic>
      <xdr:nvPicPr>
        <xdr:cNvPr id="8" name="Grafik 7">
          <a:extLst>
            <a:ext uri="{FF2B5EF4-FFF2-40B4-BE49-F238E27FC236}">
              <a16:creationId xmlns:a16="http://schemas.microsoft.com/office/drawing/2014/main" id="{AB866D44-4310-4EA1-A6DF-98F91FA382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2</xdr:row>
      <xdr:rowOff>8114</xdr:rowOff>
    </xdr:from>
    <xdr:to>
      <xdr:col>1</xdr:col>
      <xdr:colOff>307</xdr:colOff>
      <xdr:row>20</xdr:row>
      <xdr:rowOff>239244</xdr:rowOff>
    </xdr:to>
    <mc:AlternateContent xmlns:mc="http://schemas.openxmlformats.org/markup-compatibility/2006" xmlns:a14="http://schemas.microsoft.com/office/drawing/2010/main">
      <mc:Choice Requires="a14">
        <xdr:graphicFrame macro="">
          <xdr:nvGraphicFramePr>
            <xdr:cNvPr id="3" name="Campaign-/Adgroupname 1">
              <a:extLst>
                <a:ext uri="{FF2B5EF4-FFF2-40B4-BE49-F238E27FC236}">
                  <a16:creationId xmlns:a16="http://schemas.microsoft.com/office/drawing/2014/main" id="{F4FED490-EAD3-48F5-A0B4-DD78C9C11798}"/>
                </a:ext>
              </a:extLst>
            </xdr:cNvPr>
            <xdr:cNvGraphicFramePr/>
          </xdr:nvGraphicFramePr>
          <xdr:xfrm>
            <a:off x="0" y="0"/>
            <a:ext cx="0" cy="0"/>
          </xdr:xfrm>
          <a:graphic>
            <a:graphicData uri="http://schemas.microsoft.com/office/drawing/2010/slicer">
              <sle:slicer xmlns:sle="http://schemas.microsoft.com/office/drawing/2010/slicer" name="Campaign-/Adgroupname 1"/>
            </a:graphicData>
          </a:graphic>
        </xdr:graphicFrame>
      </mc:Choice>
      <mc:Fallback xmlns="">
        <xdr:sp macro="" textlink="">
          <xdr:nvSpPr>
            <xdr:cNvPr id="0" name=""/>
            <xdr:cNvSpPr>
              <a:spLocks noTextEdit="1"/>
            </xdr:cNvSpPr>
          </xdr:nvSpPr>
          <xdr:spPr>
            <a:xfrm>
              <a:off x="0" y="760589"/>
              <a:ext cx="2181532" cy="1677605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2</xdr:col>
      <xdr:colOff>167435</xdr:colOff>
      <xdr:row>3</xdr:row>
      <xdr:rowOff>188846</xdr:rowOff>
    </xdr:from>
    <xdr:to>
      <xdr:col>2</xdr:col>
      <xdr:colOff>622767</xdr:colOff>
      <xdr:row>9</xdr:row>
      <xdr:rowOff>1427844</xdr:rowOff>
    </xdr:to>
    <xdr:grpSp>
      <xdr:nvGrpSpPr>
        <xdr:cNvPr id="5" name="Gruppieren 4">
          <a:extLst>
            <a:ext uri="{FF2B5EF4-FFF2-40B4-BE49-F238E27FC236}">
              <a16:creationId xmlns:a16="http://schemas.microsoft.com/office/drawing/2014/main" id="{560C2EF9-0317-4C29-B946-BC534447952B}"/>
            </a:ext>
          </a:extLst>
        </xdr:cNvPr>
        <xdr:cNvGrpSpPr/>
      </xdr:nvGrpSpPr>
      <xdr:grpSpPr>
        <a:xfrm>
          <a:off x="2596310" y="1246121"/>
          <a:ext cx="455332" cy="6182473"/>
          <a:chOff x="2603830" y="1231583"/>
          <a:chExt cx="455332" cy="6181972"/>
        </a:xfrm>
      </xdr:grpSpPr>
      <xdr:pic>
        <xdr:nvPicPr>
          <xdr:cNvPr id="16" name="Grafik 15">
            <a:extLst>
              <a:ext uri="{FF2B5EF4-FFF2-40B4-BE49-F238E27FC236}">
                <a16:creationId xmlns:a16="http://schemas.microsoft.com/office/drawing/2014/main" id="{1C1DD9B3-3924-4292-8EF7-55450B65677A}"/>
              </a:ext>
            </a:extLst>
          </xdr:cNvPr>
          <xdr:cNvPicPr>
            <a:picLocks noChangeAspect="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9148" y="2262188"/>
            <a:ext cx="439489" cy="433793"/>
          </a:xfrm>
          <a:prstGeom prst="rect">
            <a:avLst/>
          </a:prstGeom>
          <a:ln>
            <a:solidFill>
              <a:srgbClr val="B1BBCC"/>
            </a:solidFill>
          </a:ln>
          <a:effectLst/>
        </xdr:spPr>
      </xdr:pic>
      <xdr:pic>
        <xdr:nvPicPr>
          <xdr:cNvPr id="18" name="Grafik 17">
            <a:extLst>
              <a:ext uri="{FF2B5EF4-FFF2-40B4-BE49-F238E27FC236}">
                <a16:creationId xmlns:a16="http://schemas.microsoft.com/office/drawing/2014/main" id="{0FCEE0A5-B442-4530-97EC-BFCAFC8DB116}"/>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439" y="2773140"/>
            <a:ext cx="439489" cy="433794"/>
          </a:xfrm>
          <a:prstGeom prst="rect">
            <a:avLst/>
          </a:prstGeom>
          <a:ln>
            <a:solidFill>
              <a:srgbClr val="B1BBCC"/>
            </a:solidFill>
          </a:ln>
          <a:effectLst/>
        </xdr:spPr>
      </xdr:pic>
      <xdr:pic>
        <xdr:nvPicPr>
          <xdr:cNvPr id="22" name="Grafik 21">
            <a:extLst>
              <a:ext uri="{FF2B5EF4-FFF2-40B4-BE49-F238E27FC236}">
                <a16:creationId xmlns:a16="http://schemas.microsoft.com/office/drawing/2014/main" id="{96AA4DB3-9761-46A4-BF43-A9D0B13D33C2}"/>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3830" y="3297759"/>
            <a:ext cx="439489" cy="439186"/>
          </a:xfrm>
          <a:prstGeom prst="rect">
            <a:avLst/>
          </a:prstGeom>
          <a:ln>
            <a:solidFill>
              <a:srgbClr val="B1BBCC"/>
            </a:solidFill>
          </a:ln>
          <a:effectLst/>
        </xdr:spPr>
      </xdr:pic>
      <xdr:pic>
        <xdr:nvPicPr>
          <xdr:cNvPr id="24" name="Grafik 23">
            <a:extLst>
              <a:ext uri="{FF2B5EF4-FFF2-40B4-BE49-F238E27FC236}">
                <a16:creationId xmlns:a16="http://schemas.microsoft.com/office/drawing/2014/main" id="{CBD219F1-E2B5-4F5C-AE6D-DA3917ABE2D8}"/>
              </a:ext>
            </a:extLst>
          </xdr:cNvPr>
          <xdr:cNvPicPr>
            <a:picLocks noChangeAspect="1"/>
          </xdr:cNvPicPr>
        </xdr:nvPicPr>
        <xdr:blipFill>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542" y="4886978"/>
            <a:ext cx="439489" cy="434499"/>
          </a:xfrm>
          <a:prstGeom prst="rect">
            <a:avLst/>
          </a:prstGeom>
          <a:ln>
            <a:solidFill>
              <a:srgbClr val="B1BBCC"/>
            </a:solidFill>
          </a:ln>
          <a:effectLst/>
        </xdr:spPr>
      </xdr:pic>
      <xdr:pic>
        <xdr:nvPicPr>
          <xdr:cNvPr id="26" name="Grafik 25">
            <a:extLst>
              <a:ext uri="{FF2B5EF4-FFF2-40B4-BE49-F238E27FC236}">
                <a16:creationId xmlns:a16="http://schemas.microsoft.com/office/drawing/2014/main" id="{42307C93-FD39-4EF1-B1CD-49E0541CFDAC}"/>
              </a:ext>
            </a:extLst>
          </xdr:cNvPr>
          <xdr:cNvPicPr>
            <a:picLocks noChangeAspect="1"/>
          </xdr:cNvPicPr>
        </xdr:nvPicPr>
        <xdr:blipFill>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4381" y="5933408"/>
            <a:ext cx="439489" cy="443874"/>
          </a:xfrm>
          <a:prstGeom prst="rect">
            <a:avLst/>
          </a:prstGeom>
          <a:ln>
            <a:solidFill>
              <a:srgbClr val="B1BBCC"/>
            </a:solidFill>
          </a:ln>
          <a:effectLst/>
        </xdr:spPr>
      </xdr:pic>
      <xdr:pic>
        <xdr:nvPicPr>
          <xdr:cNvPr id="28" name="Grafik 27">
            <a:extLst>
              <a:ext uri="{FF2B5EF4-FFF2-40B4-BE49-F238E27FC236}">
                <a16:creationId xmlns:a16="http://schemas.microsoft.com/office/drawing/2014/main" id="{41C421F8-D5B2-4B91-9A65-1DED2D3C2DE2}"/>
              </a:ext>
            </a:extLst>
          </xdr:cNvPr>
          <xdr:cNvPicPr>
            <a:picLocks noChangeAspect="1"/>
          </xdr:cNvPicPr>
        </xdr:nvPicPr>
        <xdr:blipFill>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5225" y="4366939"/>
            <a:ext cx="439489" cy="442762"/>
          </a:xfrm>
          <a:prstGeom prst="rect">
            <a:avLst/>
          </a:prstGeom>
          <a:ln>
            <a:solidFill>
              <a:srgbClr val="B1BBCC"/>
            </a:solidFill>
          </a:ln>
          <a:effectLst/>
        </xdr:spPr>
      </xdr:pic>
      <xdr:pic>
        <xdr:nvPicPr>
          <xdr:cNvPr id="30" name="Grafik 29">
            <a:extLst>
              <a:ext uri="{FF2B5EF4-FFF2-40B4-BE49-F238E27FC236}">
                <a16:creationId xmlns:a16="http://schemas.microsoft.com/office/drawing/2014/main" id="{A05C70D0-9015-42A4-94F6-774E5EEF6243}"/>
              </a:ext>
            </a:extLst>
          </xdr:cNvPr>
          <xdr:cNvPicPr>
            <a:picLocks noChangeAspect="1"/>
          </xdr:cNvPicPr>
        </xdr:nvPicPr>
        <xdr:blipFill>
          <a:blip xmlns:r="http://schemas.openxmlformats.org/officeDocument/2006/relationships" r:embed="rId7"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082" y="3827795"/>
            <a:ext cx="439489" cy="442372"/>
          </a:xfrm>
          <a:prstGeom prst="rect">
            <a:avLst/>
          </a:prstGeom>
          <a:ln>
            <a:solidFill>
              <a:srgbClr val="B1BBCC"/>
            </a:solidFill>
          </a:ln>
          <a:effectLst/>
        </xdr:spPr>
      </xdr:pic>
      <xdr:pic>
        <xdr:nvPicPr>
          <xdr:cNvPr id="32" name="Grafik 31">
            <a:extLst>
              <a:ext uri="{FF2B5EF4-FFF2-40B4-BE49-F238E27FC236}">
                <a16:creationId xmlns:a16="http://schemas.microsoft.com/office/drawing/2014/main" id="{F58EAA5C-DB98-45CE-AABD-B89B7FA8811B}"/>
              </a:ext>
            </a:extLst>
          </xdr:cNvPr>
          <xdr:cNvPicPr>
            <a:picLocks noChangeAspect="1"/>
          </xdr:cNvPicPr>
        </xdr:nvPicPr>
        <xdr:blipFill>
          <a:blip xmlns:r="http://schemas.openxmlformats.org/officeDocument/2006/relationships" r:embed="rId8"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675" y="1744589"/>
            <a:ext cx="439489" cy="436936"/>
          </a:xfrm>
          <a:prstGeom prst="rect">
            <a:avLst/>
          </a:prstGeom>
          <a:ln>
            <a:solidFill>
              <a:srgbClr val="B1BBCC"/>
            </a:solidFill>
          </a:ln>
          <a:effectLst/>
        </xdr:spPr>
      </xdr:pic>
      <xdr:pic>
        <xdr:nvPicPr>
          <xdr:cNvPr id="36" name="Grafik 35">
            <a:extLst>
              <a:ext uri="{FF2B5EF4-FFF2-40B4-BE49-F238E27FC236}">
                <a16:creationId xmlns:a16="http://schemas.microsoft.com/office/drawing/2014/main" id="{71113CD8-C1F4-4C38-9E52-DA923B73152C}"/>
              </a:ext>
            </a:extLst>
          </xdr:cNvPr>
          <xdr:cNvPicPr>
            <a:picLocks noChangeAspect="1"/>
          </xdr:cNvPicPr>
        </xdr:nvPicPr>
        <xdr:blipFill>
          <a:blip xmlns:r="http://schemas.openxmlformats.org/officeDocument/2006/relationships" r:embed="rId9"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7913" y="6459372"/>
            <a:ext cx="439489" cy="440412"/>
          </a:xfrm>
          <a:prstGeom prst="rect">
            <a:avLst/>
          </a:prstGeom>
          <a:ln>
            <a:solidFill>
              <a:srgbClr val="B1BBCC"/>
            </a:solidFill>
          </a:ln>
          <a:effectLst/>
        </xdr:spPr>
      </xdr:pic>
      <xdr:pic>
        <xdr:nvPicPr>
          <xdr:cNvPr id="40" name="Grafik 39">
            <a:extLst>
              <a:ext uri="{FF2B5EF4-FFF2-40B4-BE49-F238E27FC236}">
                <a16:creationId xmlns:a16="http://schemas.microsoft.com/office/drawing/2014/main" id="{ABE8AA7F-139F-495F-BB8A-CAA4347032C9}"/>
              </a:ext>
            </a:extLst>
          </xdr:cNvPr>
          <xdr:cNvPicPr>
            <a:picLocks noChangeAspect="1"/>
          </xdr:cNvPicPr>
        </xdr:nvPicPr>
        <xdr:blipFill>
          <a:blip xmlns:r="http://schemas.openxmlformats.org/officeDocument/2006/relationships" r:embed="rId10"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9673" y="6977577"/>
            <a:ext cx="439489" cy="435978"/>
          </a:xfrm>
          <a:prstGeom prst="rect">
            <a:avLst/>
          </a:prstGeom>
          <a:ln>
            <a:solidFill>
              <a:srgbClr val="B1BBCC"/>
            </a:solidFill>
          </a:ln>
          <a:effectLst/>
        </xdr:spPr>
      </xdr:pic>
      <xdr:pic>
        <xdr:nvPicPr>
          <xdr:cNvPr id="42" name="Grafik 41">
            <a:extLst>
              <a:ext uri="{FF2B5EF4-FFF2-40B4-BE49-F238E27FC236}">
                <a16:creationId xmlns:a16="http://schemas.microsoft.com/office/drawing/2014/main" id="{4E6D57F2-2665-488E-98C1-04B58A671998}"/>
              </a:ext>
            </a:extLst>
          </xdr:cNvPr>
          <xdr:cNvPicPr>
            <a:picLocks noChangeAspect="1"/>
          </xdr:cNvPicPr>
        </xdr:nvPicPr>
        <xdr:blipFill>
          <a:blip xmlns:r="http://schemas.openxmlformats.org/officeDocument/2006/relationships" r:embed="rId1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4489" y="1231583"/>
            <a:ext cx="437538" cy="436935"/>
          </a:xfrm>
          <a:prstGeom prst="rect">
            <a:avLst/>
          </a:prstGeom>
          <a:ln>
            <a:solidFill>
              <a:srgbClr val="B1BBCC"/>
            </a:solidFill>
          </a:ln>
          <a:effectLst/>
        </xdr:spPr>
      </xdr:pic>
      <xdr:pic>
        <xdr:nvPicPr>
          <xdr:cNvPr id="44" name="Grafik 43">
            <a:extLst>
              <a:ext uri="{FF2B5EF4-FFF2-40B4-BE49-F238E27FC236}">
                <a16:creationId xmlns:a16="http://schemas.microsoft.com/office/drawing/2014/main" id="{5BF4FDAA-9EAF-4CEE-9045-0439B3CF46D1}"/>
              </a:ext>
            </a:extLst>
          </xdr:cNvPr>
          <xdr:cNvPicPr>
            <a:picLocks noChangeAspect="1"/>
          </xdr:cNvPicPr>
        </xdr:nvPicPr>
        <xdr:blipFill>
          <a:blip xmlns:r="http://schemas.openxmlformats.org/officeDocument/2006/relationships" r:embed="rId1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714" y="5405036"/>
            <a:ext cx="437917" cy="445244"/>
          </a:xfrm>
          <a:prstGeom prst="rect">
            <a:avLst/>
          </a:prstGeom>
          <a:ln>
            <a:solidFill>
              <a:srgbClr val="B1BBCC"/>
            </a:solidFill>
          </a:ln>
          <a:effectLst/>
        </xdr:spPr>
      </xdr:pic>
    </xdr:grpSp>
    <xdr:clientData/>
  </xdr:twoCellAnchor>
  <xdr:twoCellAnchor editAs="oneCell">
    <xdr:from>
      <xdr:col>0</xdr:col>
      <xdr:colOff>71120</xdr:colOff>
      <xdr:row>0</xdr:row>
      <xdr:rowOff>107596</xdr:rowOff>
    </xdr:from>
    <xdr:to>
      <xdr:col>0</xdr:col>
      <xdr:colOff>1406801</xdr:colOff>
      <xdr:row>0</xdr:row>
      <xdr:rowOff>409576</xdr:rowOff>
    </xdr:to>
    <xdr:pic>
      <xdr:nvPicPr>
        <xdr:cNvPr id="31" name="Grafik 30">
          <a:extLst>
            <a:ext uri="{FF2B5EF4-FFF2-40B4-BE49-F238E27FC236}">
              <a16:creationId xmlns:a16="http://schemas.microsoft.com/office/drawing/2014/main" id="{95063546-209A-4EB8-A27F-FF9D45AF04F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7</xdr:col>
      <xdr:colOff>47624</xdr:colOff>
      <xdr:row>11</xdr:row>
      <xdr:rowOff>6048</xdr:rowOff>
    </xdr:from>
    <xdr:to>
      <xdr:col>10</xdr:col>
      <xdr:colOff>4181474</xdr:colOff>
      <xdr:row>14</xdr:row>
      <xdr:rowOff>695325</xdr:rowOff>
    </xdr:to>
    <xdr:grpSp>
      <xdr:nvGrpSpPr>
        <xdr:cNvPr id="17" name="Gruppieren 16">
          <a:extLst>
            <a:ext uri="{FF2B5EF4-FFF2-40B4-BE49-F238E27FC236}">
              <a16:creationId xmlns:a16="http://schemas.microsoft.com/office/drawing/2014/main" id="{B84FB589-D980-44AD-AFA7-C64C9FF2560E}"/>
            </a:ext>
          </a:extLst>
        </xdr:cNvPr>
        <xdr:cNvGrpSpPr/>
      </xdr:nvGrpSpPr>
      <xdr:grpSpPr>
        <a:xfrm>
          <a:off x="8467724" y="8959548"/>
          <a:ext cx="7381875" cy="4061127"/>
          <a:chOff x="8467724" y="8959548"/>
          <a:chExt cx="7381875" cy="4061127"/>
        </a:xfrm>
      </xdr:grpSpPr>
      <xdr:graphicFrame macro="">
        <xdr:nvGraphicFramePr>
          <xdr:cNvPr id="2" name="Diagramm 1">
            <a:extLst>
              <a:ext uri="{FF2B5EF4-FFF2-40B4-BE49-F238E27FC236}">
                <a16:creationId xmlns:a16="http://schemas.microsoft.com/office/drawing/2014/main" id="{8093A7B7-DF43-4174-801A-501BE1AC5F21}"/>
              </a:ext>
            </a:extLst>
          </xdr:cNvPr>
          <xdr:cNvGraphicFramePr>
            <a:graphicFrameLocks/>
          </xdr:cNvGraphicFramePr>
        </xdr:nvGraphicFramePr>
        <xdr:xfrm>
          <a:off x="8467724" y="9334500"/>
          <a:ext cx="7381875" cy="3686175"/>
        </xdr:xfrm>
        <a:graphic>
          <a:graphicData uri="http://schemas.openxmlformats.org/drawingml/2006/chart">
            <c:chart xmlns:c="http://schemas.openxmlformats.org/drawingml/2006/chart" xmlns:r="http://schemas.openxmlformats.org/officeDocument/2006/relationships" r:id="rId14"/>
          </a:graphicData>
        </a:graphic>
      </xdr:graphicFrame>
      <xdr:pic>
        <xdr:nvPicPr>
          <xdr:cNvPr id="12" name="Grafik 11">
            <a:extLst>
              <a:ext uri="{FF2B5EF4-FFF2-40B4-BE49-F238E27FC236}">
                <a16:creationId xmlns:a16="http://schemas.microsoft.com/office/drawing/2014/main" id="{E348E842-A879-4209-A34D-42C7E7C5349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0800000" flipV="1">
            <a:off x="15269765" y="8959548"/>
            <a:ext cx="543075" cy="548178"/>
          </a:xfrm>
          <a:prstGeom prst="rect">
            <a:avLst/>
          </a:prstGeom>
        </xdr:spPr>
      </xdr:pic>
    </xdr:grpSp>
    <xdr:clientData/>
  </xdr:twoCellAnchor>
  <xdr:twoCellAnchor>
    <xdr:from>
      <xdr:col>2</xdr:col>
      <xdr:colOff>44825</xdr:colOff>
      <xdr:row>11</xdr:row>
      <xdr:rowOff>2702</xdr:rowOff>
    </xdr:from>
    <xdr:to>
      <xdr:col>5</xdr:col>
      <xdr:colOff>1511675</xdr:colOff>
      <xdr:row>14</xdr:row>
      <xdr:rowOff>685800</xdr:rowOff>
    </xdr:to>
    <xdr:grpSp>
      <xdr:nvGrpSpPr>
        <xdr:cNvPr id="14" name="Gruppieren 13">
          <a:extLst>
            <a:ext uri="{FF2B5EF4-FFF2-40B4-BE49-F238E27FC236}">
              <a16:creationId xmlns:a16="http://schemas.microsoft.com/office/drawing/2014/main" id="{32A06F03-1E3C-4332-BA32-13A6D54C35CD}"/>
            </a:ext>
          </a:extLst>
        </xdr:cNvPr>
        <xdr:cNvGrpSpPr/>
      </xdr:nvGrpSpPr>
      <xdr:grpSpPr>
        <a:xfrm>
          <a:off x="2473700" y="8956202"/>
          <a:ext cx="5753100" cy="4054948"/>
          <a:chOff x="2473700" y="8956202"/>
          <a:chExt cx="5753100" cy="4054948"/>
        </a:xfrm>
      </xdr:grpSpPr>
      <xdr:graphicFrame macro="">
        <xdr:nvGraphicFramePr>
          <xdr:cNvPr id="6" name="Diagramm 5">
            <a:extLst>
              <a:ext uri="{FF2B5EF4-FFF2-40B4-BE49-F238E27FC236}">
                <a16:creationId xmlns:a16="http://schemas.microsoft.com/office/drawing/2014/main" id="{4293BC73-B6D5-43DB-9201-229E28546945}"/>
              </a:ext>
            </a:extLst>
          </xdr:cNvPr>
          <xdr:cNvGraphicFramePr/>
        </xdr:nvGraphicFramePr>
        <xdr:xfrm>
          <a:off x="2473700" y="9365973"/>
          <a:ext cx="5753100" cy="3645177"/>
        </xdr:xfrm>
        <a:graphic>
          <a:graphicData uri="http://schemas.openxmlformats.org/drawingml/2006/chart">
            <c:chart xmlns:c="http://schemas.openxmlformats.org/drawingml/2006/chart" xmlns:r="http://schemas.openxmlformats.org/officeDocument/2006/relationships" r:id="rId16"/>
          </a:graphicData>
        </a:graphic>
      </xdr:graphicFrame>
      <xdr:pic>
        <xdr:nvPicPr>
          <xdr:cNvPr id="15" name="Grafik 14">
            <a:extLst>
              <a:ext uri="{FF2B5EF4-FFF2-40B4-BE49-F238E27FC236}">
                <a16:creationId xmlns:a16="http://schemas.microsoft.com/office/drawing/2014/main" id="{DFECCF19-BC18-43DA-8CDA-CD742CCE4CD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0800000" flipV="1">
            <a:off x="7674873" y="8956202"/>
            <a:ext cx="543075" cy="530228"/>
          </a:xfrm>
          <a:prstGeom prst="rect">
            <a:avLst/>
          </a:prstGeom>
        </xdr:spPr>
      </xdr:pic>
    </xdr:grpSp>
    <xdr:clientData/>
  </xdr:twoCellAnchor>
  <xdr:twoCellAnchor>
    <xdr:from>
      <xdr:col>2</xdr:col>
      <xdr:colOff>23531</xdr:colOff>
      <xdr:row>16</xdr:row>
      <xdr:rowOff>1900</xdr:rowOff>
    </xdr:from>
    <xdr:to>
      <xdr:col>5</xdr:col>
      <xdr:colOff>1505865</xdr:colOff>
      <xdr:row>19</xdr:row>
      <xdr:rowOff>714375</xdr:rowOff>
    </xdr:to>
    <xdr:grpSp>
      <xdr:nvGrpSpPr>
        <xdr:cNvPr id="20" name="Gruppieren 19">
          <a:extLst>
            <a:ext uri="{FF2B5EF4-FFF2-40B4-BE49-F238E27FC236}">
              <a16:creationId xmlns:a16="http://schemas.microsoft.com/office/drawing/2014/main" id="{1455C3DB-F7BB-40BB-B509-2B28C889535C}"/>
            </a:ext>
          </a:extLst>
        </xdr:cNvPr>
        <xdr:cNvGrpSpPr/>
      </xdr:nvGrpSpPr>
      <xdr:grpSpPr>
        <a:xfrm>
          <a:off x="2452406" y="13194025"/>
          <a:ext cx="5768584" cy="4065275"/>
          <a:chOff x="2452406" y="13194025"/>
          <a:chExt cx="5768584" cy="4065275"/>
        </a:xfrm>
      </xdr:grpSpPr>
      <xdr:graphicFrame macro="">
        <xdr:nvGraphicFramePr>
          <xdr:cNvPr id="11" name="Diagramm 10">
            <a:extLst>
              <a:ext uri="{FF2B5EF4-FFF2-40B4-BE49-F238E27FC236}">
                <a16:creationId xmlns:a16="http://schemas.microsoft.com/office/drawing/2014/main" id="{225617D9-0D39-45BF-BA2F-FC5D89FF394C}"/>
              </a:ext>
            </a:extLst>
          </xdr:cNvPr>
          <xdr:cNvGraphicFramePr>
            <a:graphicFrameLocks/>
          </xdr:cNvGraphicFramePr>
        </xdr:nvGraphicFramePr>
        <xdr:xfrm>
          <a:off x="2452406" y="13579750"/>
          <a:ext cx="5763187" cy="3679550"/>
        </xdr:xfrm>
        <a:graphic>
          <a:graphicData uri="http://schemas.openxmlformats.org/drawingml/2006/chart">
            <c:chart xmlns:c="http://schemas.openxmlformats.org/drawingml/2006/chart" xmlns:r="http://schemas.openxmlformats.org/officeDocument/2006/relationships" r:id="rId18"/>
          </a:graphicData>
        </a:graphic>
      </xdr:graphicFrame>
      <xdr:pic>
        <xdr:nvPicPr>
          <xdr:cNvPr id="19" name="Grafik 18">
            <a:extLst>
              <a:ext uri="{FF2B5EF4-FFF2-40B4-BE49-F238E27FC236}">
                <a16:creationId xmlns:a16="http://schemas.microsoft.com/office/drawing/2014/main" id="{97E5FBA1-1DF0-4538-961D-F5093DE934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0800000" flipV="1">
            <a:off x="7677915" y="13194025"/>
            <a:ext cx="543075" cy="536148"/>
          </a:xfrm>
          <a:prstGeom prst="rect">
            <a:avLst/>
          </a:prstGeom>
        </xdr:spPr>
      </xdr:pic>
    </xdr:grpSp>
    <xdr:clientData/>
  </xdr:twoCellAnchor>
  <xdr:twoCellAnchor>
    <xdr:from>
      <xdr:col>7</xdr:col>
      <xdr:colOff>66674</xdr:colOff>
      <xdr:row>3</xdr:row>
      <xdr:rowOff>57151</xdr:rowOff>
    </xdr:from>
    <xdr:to>
      <xdr:col>10</xdr:col>
      <xdr:colOff>4162424</xdr:colOff>
      <xdr:row>4</xdr:row>
      <xdr:rowOff>514351</xdr:rowOff>
    </xdr:to>
    <xdr:graphicFrame macro="">
      <xdr:nvGraphicFramePr>
        <xdr:cNvPr id="4" name="Diagramm 3">
          <a:extLst>
            <a:ext uri="{FF2B5EF4-FFF2-40B4-BE49-F238E27FC236}">
              <a16:creationId xmlns:a16="http://schemas.microsoft.com/office/drawing/2014/main" id="{9DD70EDE-9B1E-4BD0-B1A5-D0A3132D8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3602480</xdr:colOff>
      <xdr:row>1</xdr:row>
      <xdr:rowOff>274136</xdr:rowOff>
    </xdr:from>
    <xdr:to>
      <xdr:col>10</xdr:col>
      <xdr:colOff>4144851</xdr:colOff>
      <xdr:row>3</xdr:row>
      <xdr:rowOff>247235</xdr:rowOff>
    </xdr:to>
    <xdr:pic>
      <xdr:nvPicPr>
        <xdr:cNvPr id="21" name="Grafik 20">
          <a:extLst>
            <a:ext uri="{FF2B5EF4-FFF2-40B4-BE49-F238E27FC236}">
              <a16:creationId xmlns:a16="http://schemas.microsoft.com/office/drawing/2014/main" id="{9E4760BD-99C0-40EF-95F1-30DF2F146FB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10800000" flipV="1">
          <a:off x="15270605" y="750386"/>
          <a:ext cx="542371" cy="554124"/>
        </a:xfrm>
        <a:prstGeom prst="rect">
          <a:avLst/>
        </a:prstGeom>
      </xdr:spPr>
    </xdr:pic>
    <xdr:clientData/>
  </xdr:twoCellAnchor>
  <xdr:twoCellAnchor>
    <xdr:from>
      <xdr:col>7</xdr:col>
      <xdr:colOff>10884</xdr:colOff>
      <xdr:row>7</xdr:row>
      <xdr:rowOff>66676</xdr:rowOff>
    </xdr:from>
    <xdr:to>
      <xdr:col>10</xdr:col>
      <xdr:colOff>4181474</xdr:colOff>
      <xdr:row>9</xdr:row>
      <xdr:rowOff>2762251</xdr:rowOff>
    </xdr:to>
    <xdr:graphicFrame macro="">
      <xdr:nvGraphicFramePr>
        <xdr:cNvPr id="7" name="Diagramm 6">
          <a:extLst>
            <a:ext uri="{FF2B5EF4-FFF2-40B4-BE49-F238E27FC236}">
              <a16:creationId xmlns:a16="http://schemas.microsoft.com/office/drawing/2014/main" id="{08D938BA-4DEF-4CA0-921E-3036513AA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3601639</xdr:colOff>
      <xdr:row>5</xdr:row>
      <xdr:rowOff>133200</xdr:rowOff>
    </xdr:from>
    <xdr:to>
      <xdr:col>10</xdr:col>
      <xdr:colOff>4144714</xdr:colOff>
      <xdr:row>7</xdr:row>
      <xdr:rowOff>238125</xdr:rowOff>
    </xdr:to>
    <xdr:pic>
      <xdr:nvPicPr>
        <xdr:cNvPr id="25" name="Grafik 24">
          <a:extLst>
            <a:ext uri="{FF2B5EF4-FFF2-40B4-BE49-F238E27FC236}">
              <a16:creationId xmlns:a16="http://schemas.microsoft.com/office/drawing/2014/main" id="{B2FEAE9D-475E-49B5-B8F2-2B31C0102FE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10800000" flipV="1">
          <a:off x="15269764" y="4829025"/>
          <a:ext cx="543075" cy="543075"/>
        </a:xfrm>
        <a:prstGeom prst="rect">
          <a:avLst/>
        </a:prstGeom>
      </xdr:spPr>
    </xdr:pic>
    <xdr:clientData/>
  </xdr:twoCellAnchor>
  <xdr:twoCellAnchor>
    <xdr:from>
      <xdr:col>2</xdr:col>
      <xdr:colOff>60158</xdr:colOff>
      <xdr:row>3</xdr:row>
      <xdr:rowOff>40105</xdr:rowOff>
    </xdr:from>
    <xdr:to>
      <xdr:col>5</xdr:col>
      <xdr:colOff>1544052</xdr:colOff>
      <xdr:row>9</xdr:row>
      <xdr:rowOff>2757120</xdr:rowOff>
    </xdr:to>
    <xdr:graphicFrame macro="">
      <xdr:nvGraphicFramePr>
        <xdr:cNvPr id="10" name="Diagramm 9">
          <a:extLst>
            <a:ext uri="{FF2B5EF4-FFF2-40B4-BE49-F238E27FC236}">
              <a16:creationId xmlns:a16="http://schemas.microsoft.com/office/drawing/2014/main" id="{BD1EB24D-6FDD-431A-866A-723F9304B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963706</xdr:colOff>
      <xdr:row>1</xdr:row>
      <xdr:rowOff>273965</xdr:rowOff>
    </xdr:from>
    <xdr:to>
      <xdr:col>5</xdr:col>
      <xdr:colOff>1507306</xdr:colOff>
      <xdr:row>3</xdr:row>
      <xdr:rowOff>239109</xdr:rowOff>
    </xdr:to>
    <xdr:pic>
      <xdr:nvPicPr>
        <xdr:cNvPr id="43" name="Grafik 42">
          <a:extLst>
            <a:ext uri="{FF2B5EF4-FFF2-40B4-BE49-F238E27FC236}">
              <a16:creationId xmlns:a16="http://schemas.microsoft.com/office/drawing/2014/main" id="{98D9E5AA-138E-447D-A41E-ACA9B54A3C3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678831" y="750215"/>
          <a:ext cx="543600" cy="5461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xdr:colOff>
      <xdr:row>2</xdr:row>
      <xdr:rowOff>3810</xdr:rowOff>
    </xdr:from>
    <xdr:to>
      <xdr:col>1</xdr:col>
      <xdr:colOff>7620</xdr:colOff>
      <xdr:row>27</xdr:row>
      <xdr:rowOff>1393</xdr:rowOff>
    </xdr:to>
    <mc:AlternateContent xmlns:mc="http://schemas.openxmlformats.org/markup-compatibility/2006" xmlns:a14="http://schemas.microsoft.com/office/drawing/2010/main">
      <mc:Choice Requires="a14">
        <xdr:graphicFrame macro="">
          <xdr:nvGraphicFramePr>
            <xdr:cNvPr id="2" name="Campaign-/Adgroupname 4">
              <a:extLst>
                <a:ext uri="{FF2B5EF4-FFF2-40B4-BE49-F238E27FC236}">
                  <a16:creationId xmlns:a16="http://schemas.microsoft.com/office/drawing/2014/main" id="{065ABE5E-D496-4A53-9DEB-C86E8616713F}"/>
                </a:ext>
              </a:extLst>
            </xdr:cNvPr>
            <xdr:cNvGraphicFramePr/>
          </xdr:nvGraphicFramePr>
          <xdr:xfrm>
            <a:off x="0" y="0"/>
            <a:ext cx="0" cy="0"/>
          </xdr:xfrm>
          <a:graphic>
            <a:graphicData uri="http://schemas.microsoft.com/office/drawing/2010/slicer">
              <sle:slicer xmlns:sle="http://schemas.microsoft.com/office/drawing/2010/slicer" name="Campaign-/Adgroupname 4"/>
            </a:graphicData>
          </a:graphic>
        </xdr:graphicFrame>
      </mc:Choice>
      <mc:Fallback xmlns="">
        <xdr:sp macro="" textlink="">
          <xdr:nvSpPr>
            <xdr:cNvPr id="0" name=""/>
            <xdr:cNvSpPr>
              <a:spLocks noTextEdit="1"/>
            </xdr:cNvSpPr>
          </xdr:nvSpPr>
          <xdr:spPr>
            <a:xfrm>
              <a:off x="1" y="756285"/>
              <a:ext cx="2188844" cy="8855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0</xdr:col>
      <xdr:colOff>71120</xdr:colOff>
      <xdr:row>0</xdr:row>
      <xdr:rowOff>107596</xdr:rowOff>
    </xdr:from>
    <xdr:to>
      <xdr:col>0</xdr:col>
      <xdr:colOff>1406801</xdr:colOff>
      <xdr:row>0</xdr:row>
      <xdr:rowOff>409576</xdr:rowOff>
    </xdr:to>
    <xdr:pic>
      <xdr:nvPicPr>
        <xdr:cNvPr id="3" name="Grafik 2">
          <a:extLst>
            <a:ext uri="{FF2B5EF4-FFF2-40B4-BE49-F238E27FC236}">
              <a16:creationId xmlns:a16="http://schemas.microsoft.com/office/drawing/2014/main" id="{5F8F75D2-EB17-4746-86D8-B0BC8B8E3B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2</xdr:col>
      <xdr:colOff>47623</xdr:colOff>
      <xdr:row>2</xdr:row>
      <xdr:rowOff>0</xdr:rowOff>
    </xdr:from>
    <xdr:to>
      <xdr:col>5</xdr:col>
      <xdr:colOff>1981759</xdr:colOff>
      <xdr:row>13</xdr:row>
      <xdr:rowOff>100853</xdr:rowOff>
    </xdr:to>
    <xdr:grpSp>
      <xdr:nvGrpSpPr>
        <xdr:cNvPr id="4" name="Gruppieren 3">
          <a:extLst>
            <a:ext uri="{FF2B5EF4-FFF2-40B4-BE49-F238E27FC236}">
              <a16:creationId xmlns:a16="http://schemas.microsoft.com/office/drawing/2014/main" id="{D803B42F-5238-429C-89A9-BFB835DE93C8}"/>
            </a:ext>
          </a:extLst>
        </xdr:cNvPr>
        <xdr:cNvGrpSpPr/>
      </xdr:nvGrpSpPr>
      <xdr:grpSpPr>
        <a:xfrm>
          <a:off x="2476498" y="752475"/>
          <a:ext cx="7087161" cy="4329953"/>
          <a:chOff x="2476498" y="752475"/>
          <a:chExt cx="7087161" cy="4329953"/>
        </a:xfrm>
      </xdr:grpSpPr>
      <xdr:graphicFrame macro="">
        <xdr:nvGraphicFramePr>
          <xdr:cNvPr id="5" name="Diagramm 4">
            <a:extLst>
              <a:ext uri="{FF2B5EF4-FFF2-40B4-BE49-F238E27FC236}">
                <a16:creationId xmlns:a16="http://schemas.microsoft.com/office/drawing/2014/main" id="{5864A4B7-72C1-4963-AFD2-2D9C7C31A99C}"/>
              </a:ext>
            </a:extLst>
          </xdr:cNvPr>
          <xdr:cNvGraphicFramePr>
            <a:graphicFrameLocks/>
          </xdr:cNvGraphicFramePr>
        </xdr:nvGraphicFramePr>
        <xdr:xfrm>
          <a:off x="2476498" y="1093254"/>
          <a:ext cx="7087161" cy="3989174"/>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E21ED637-5E75-4F8A-AA03-15D9716851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94556" y="752475"/>
            <a:ext cx="543600" cy="543600"/>
          </a:xfrm>
          <a:prstGeom prst="rect">
            <a:avLst/>
          </a:prstGeom>
        </xdr:spPr>
      </xdr:pic>
    </xdr:grpSp>
    <xdr:clientData/>
  </xdr:twoCellAnchor>
  <xdr:twoCellAnchor>
    <xdr:from>
      <xdr:col>2</xdr:col>
      <xdr:colOff>44824</xdr:colOff>
      <xdr:row>15</xdr:row>
      <xdr:rowOff>2956</xdr:rowOff>
    </xdr:from>
    <xdr:to>
      <xdr:col>5</xdr:col>
      <xdr:colOff>1972236</xdr:colOff>
      <xdr:row>26</xdr:row>
      <xdr:rowOff>112059</xdr:rowOff>
    </xdr:to>
    <xdr:grpSp>
      <xdr:nvGrpSpPr>
        <xdr:cNvPr id="7" name="Gruppieren 6">
          <a:extLst>
            <a:ext uri="{FF2B5EF4-FFF2-40B4-BE49-F238E27FC236}">
              <a16:creationId xmlns:a16="http://schemas.microsoft.com/office/drawing/2014/main" id="{922EF3AD-136D-4FD7-A521-66950778E678}"/>
            </a:ext>
          </a:extLst>
        </xdr:cNvPr>
        <xdr:cNvGrpSpPr/>
      </xdr:nvGrpSpPr>
      <xdr:grpSpPr>
        <a:xfrm>
          <a:off x="2473699" y="5270281"/>
          <a:ext cx="7080437" cy="4319153"/>
          <a:chOff x="2473699" y="5270281"/>
          <a:chExt cx="7080437" cy="4319153"/>
        </a:xfrm>
      </xdr:grpSpPr>
      <xdr:graphicFrame macro="">
        <xdr:nvGraphicFramePr>
          <xdr:cNvPr id="8" name="Diagramm 7">
            <a:extLst>
              <a:ext uri="{FF2B5EF4-FFF2-40B4-BE49-F238E27FC236}">
                <a16:creationId xmlns:a16="http://schemas.microsoft.com/office/drawing/2014/main" id="{0CB8D44F-D4B7-4319-8EEB-F0855C71E407}"/>
              </a:ext>
            </a:extLst>
          </xdr:cNvPr>
          <xdr:cNvGraphicFramePr>
            <a:graphicFrameLocks/>
          </xdr:cNvGraphicFramePr>
        </xdr:nvGraphicFramePr>
        <xdr:xfrm>
          <a:off x="2473699" y="5616948"/>
          <a:ext cx="7080437" cy="3972486"/>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9" name="Grafik 8">
            <a:extLst>
              <a:ext uri="{FF2B5EF4-FFF2-40B4-BE49-F238E27FC236}">
                <a16:creationId xmlns:a16="http://schemas.microsoft.com/office/drawing/2014/main" id="{B87CF1CE-AE29-4E0F-9D09-3C47BB043E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3899" y="5270281"/>
            <a:ext cx="543600" cy="5436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149231</xdr:colOff>
      <xdr:row>3</xdr:row>
      <xdr:rowOff>152401</xdr:rowOff>
    </xdr:from>
    <xdr:to>
      <xdr:col>5</xdr:col>
      <xdr:colOff>2669992</xdr:colOff>
      <xdr:row>3</xdr:row>
      <xdr:rowOff>3704685</xdr:rowOff>
    </xdr:to>
    <xdr:graphicFrame macro="">
      <xdr:nvGraphicFramePr>
        <xdr:cNvPr id="2" name="Diagramm 1">
          <a:extLst>
            <a:ext uri="{FF2B5EF4-FFF2-40B4-BE49-F238E27FC236}">
              <a16:creationId xmlns:a16="http://schemas.microsoft.com/office/drawing/2014/main" id="{25971A3D-E5D1-4850-A556-C6D7A82BF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xdr:row>
      <xdr:rowOff>102</xdr:rowOff>
    </xdr:from>
    <xdr:to>
      <xdr:col>1</xdr:col>
      <xdr:colOff>72</xdr:colOff>
      <xdr:row>8</xdr:row>
      <xdr:rowOff>3122</xdr:rowOff>
    </xdr:to>
    <mc:AlternateContent xmlns:mc="http://schemas.openxmlformats.org/markup-compatibility/2006" xmlns:a14="http://schemas.microsoft.com/office/drawing/2010/main">
      <mc:Choice Requires="a14">
        <xdr:graphicFrame macro="">
          <xdr:nvGraphicFramePr>
            <xdr:cNvPr id="3" name="Campaign-/Adgroupname 7">
              <a:extLst>
                <a:ext uri="{FF2B5EF4-FFF2-40B4-BE49-F238E27FC236}">
                  <a16:creationId xmlns:a16="http://schemas.microsoft.com/office/drawing/2014/main" id="{9CA6617A-0A1C-49F5-AE20-1EDB051BC40B}"/>
                </a:ext>
              </a:extLst>
            </xdr:cNvPr>
            <xdr:cNvGraphicFramePr/>
          </xdr:nvGraphicFramePr>
          <xdr:xfrm>
            <a:off x="0" y="0"/>
            <a:ext cx="0" cy="0"/>
          </xdr:xfrm>
          <a:graphic>
            <a:graphicData uri="http://schemas.microsoft.com/office/drawing/2010/slicer">
              <sle:slicer xmlns:sle="http://schemas.microsoft.com/office/drawing/2010/slicer" name="Campaign-/Adgroupname 7"/>
            </a:graphicData>
          </a:graphic>
        </xdr:graphicFrame>
      </mc:Choice>
      <mc:Fallback xmlns="">
        <xdr:sp macro="" textlink="">
          <xdr:nvSpPr>
            <xdr:cNvPr id="0" name=""/>
            <xdr:cNvSpPr>
              <a:spLocks noTextEdit="1"/>
            </xdr:cNvSpPr>
          </xdr:nvSpPr>
          <xdr:spPr>
            <a:xfrm>
              <a:off x="0" y="752577"/>
              <a:ext cx="2181297" cy="856599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absolute">
    <xdr:from>
      <xdr:col>2</xdr:col>
      <xdr:colOff>44824</xdr:colOff>
      <xdr:row>6</xdr:row>
      <xdr:rowOff>36698</xdr:rowOff>
    </xdr:from>
    <xdr:to>
      <xdr:col>5</xdr:col>
      <xdr:colOff>2627218</xdr:colOff>
      <xdr:row>6</xdr:row>
      <xdr:rowOff>3765176</xdr:rowOff>
    </xdr:to>
    <xdr:graphicFrame macro="">
      <xdr:nvGraphicFramePr>
        <xdr:cNvPr id="4" name="Diagramm 3">
          <a:extLst>
            <a:ext uri="{FF2B5EF4-FFF2-40B4-BE49-F238E27FC236}">
              <a16:creationId xmlns:a16="http://schemas.microsoft.com/office/drawing/2014/main" id="{8CE0C53F-954B-4A01-9948-9A19A44C5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8901</xdr:colOff>
      <xdr:row>3</xdr:row>
      <xdr:rowOff>42022</xdr:rowOff>
    </xdr:from>
    <xdr:to>
      <xdr:col>10</xdr:col>
      <xdr:colOff>804382</xdr:colOff>
      <xdr:row>6</xdr:row>
      <xdr:rowOff>3697941</xdr:rowOff>
    </xdr:to>
    <mc:AlternateContent xmlns:mc="http://schemas.openxmlformats.org/markup-compatibility/2006">
      <mc:Choice xmlns:cx4="http://schemas.microsoft.com/office/drawing/2016/5/10/chartex" Requires="cx4">
        <xdr:graphicFrame macro="">
          <xdr:nvGraphicFramePr>
            <xdr:cNvPr id="5" name="Diagramm 4">
              <a:extLst>
                <a:ext uri="{FF2B5EF4-FFF2-40B4-BE49-F238E27FC236}">
                  <a16:creationId xmlns:a16="http://schemas.microsoft.com/office/drawing/2014/main" id="{72E5E7F5-5579-4A22-B789-89AFF6D633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553201" y="1099297"/>
              <a:ext cx="4824556" cy="7865969"/>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editAs="oneCell">
    <xdr:from>
      <xdr:col>0</xdr:col>
      <xdr:colOff>71120</xdr:colOff>
      <xdr:row>0</xdr:row>
      <xdr:rowOff>107596</xdr:rowOff>
    </xdr:from>
    <xdr:to>
      <xdr:col>0</xdr:col>
      <xdr:colOff>1406801</xdr:colOff>
      <xdr:row>0</xdr:row>
      <xdr:rowOff>409576</xdr:rowOff>
    </xdr:to>
    <xdr:pic>
      <xdr:nvPicPr>
        <xdr:cNvPr id="6" name="Grafik 5">
          <a:extLst>
            <a:ext uri="{FF2B5EF4-FFF2-40B4-BE49-F238E27FC236}">
              <a16:creationId xmlns:a16="http://schemas.microsoft.com/office/drawing/2014/main" id="{71261BEB-61BB-4149-95D8-A1AD35882B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2</xdr:row>
      <xdr:rowOff>8114</xdr:rowOff>
    </xdr:from>
    <xdr:to>
      <xdr:col>1</xdr:col>
      <xdr:colOff>307</xdr:colOff>
      <xdr:row>20</xdr:row>
      <xdr:rowOff>239244</xdr:rowOff>
    </xdr:to>
    <mc:AlternateContent xmlns:mc="http://schemas.openxmlformats.org/markup-compatibility/2006" xmlns:a14="http://schemas.microsoft.com/office/drawing/2010/main">
      <mc:Choice Requires="a14">
        <xdr:graphicFrame macro="">
          <xdr:nvGraphicFramePr>
            <xdr:cNvPr id="2" name="Campaign-/Adgroupname 10">
              <a:extLst>
                <a:ext uri="{FF2B5EF4-FFF2-40B4-BE49-F238E27FC236}">
                  <a16:creationId xmlns:a16="http://schemas.microsoft.com/office/drawing/2014/main" id="{60F6BD20-5E96-42F9-8766-4B7772538EAD}"/>
                </a:ext>
              </a:extLst>
            </xdr:cNvPr>
            <xdr:cNvGraphicFramePr/>
          </xdr:nvGraphicFramePr>
          <xdr:xfrm>
            <a:off x="0" y="0"/>
            <a:ext cx="0" cy="0"/>
          </xdr:xfrm>
          <a:graphic>
            <a:graphicData uri="http://schemas.microsoft.com/office/drawing/2010/slicer">
              <sle:slicer xmlns:sle="http://schemas.microsoft.com/office/drawing/2010/slicer" name="Campaign-/Adgroupname 10"/>
            </a:graphicData>
          </a:graphic>
        </xdr:graphicFrame>
      </mc:Choice>
      <mc:Fallback xmlns="">
        <xdr:sp macro="" textlink="">
          <xdr:nvSpPr>
            <xdr:cNvPr id="0" name=""/>
            <xdr:cNvSpPr>
              <a:spLocks noTextEdit="1"/>
            </xdr:cNvSpPr>
          </xdr:nvSpPr>
          <xdr:spPr>
            <a:xfrm>
              <a:off x="0" y="760589"/>
              <a:ext cx="2181532" cy="1677605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2</xdr:col>
      <xdr:colOff>167435</xdr:colOff>
      <xdr:row>3</xdr:row>
      <xdr:rowOff>188846</xdr:rowOff>
    </xdr:from>
    <xdr:to>
      <xdr:col>2</xdr:col>
      <xdr:colOff>622767</xdr:colOff>
      <xdr:row>9</xdr:row>
      <xdr:rowOff>1427844</xdr:rowOff>
    </xdr:to>
    <xdr:grpSp>
      <xdr:nvGrpSpPr>
        <xdr:cNvPr id="3" name="Gruppieren 2">
          <a:extLst>
            <a:ext uri="{FF2B5EF4-FFF2-40B4-BE49-F238E27FC236}">
              <a16:creationId xmlns:a16="http://schemas.microsoft.com/office/drawing/2014/main" id="{E540F86B-4AA9-4771-A5F4-6C9B394CFB53}"/>
            </a:ext>
          </a:extLst>
        </xdr:cNvPr>
        <xdr:cNvGrpSpPr/>
      </xdr:nvGrpSpPr>
      <xdr:grpSpPr>
        <a:xfrm>
          <a:off x="2596310" y="1246121"/>
          <a:ext cx="455332" cy="6182473"/>
          <a:chOff x="2603830" y="1231583"/>
          <a:chExt cx="455332" cy="6181972"/>
        </a:xfrm>
      </xdr:grpSpPr>
      <xdr:pic>
        <xdr:nvPicPr>
          <xdr:cNvPr id="4" name="Grafik 3">
            <a:extLst>
              <a:ext uri="{FF2B5EF4-FFF2-40B4-BE49-F238E27FC236}">
                <a16:creationId xmlns:a16="http://schemas.microsoft.com/office/drawing/2014/main" id="{B745C5CA-2992-469A-AC9C-F19F9BEA8DF0}"/>
              </a:ext>
            </a:extLst>
          </xdr:cNvPr>
          <xdr:cNvPicPr>
            <a:picLocks noChangeAspect="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9148" y="2262188"/>
            <a:ext cx="439489" cy="433793"/>
          </a:xfrm>
          <a:prstGeom prst="rect">
            <a:avLst/>
          </a:prstGeom>
          <a:ln>
            <a:solidFill>
              <a:srgbClr val="B1BBCC"/>
            </a:solidFill>
          </a:ln>
          <a:effectLst/>
        </xdr:spPr>
      </xdr:pic>
      <xdr:pic>
        <xdr:nvPicPr>
          <xdr:cNvPr id="5" name="Grafik 4">
            <a:extLst>
              <a:ext uri="{FF2B5EF4-FFF2-40B4-BE49-F238E27FC236}">
                <a16:creationId xmlns:a16="http://schemas.microsoft.com/office/drawing/2014/main" id="{9A1BE499-19A3-4D31-BE8C-3A7DE830F233}"/>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439" y="2773140"/>
            <a:ext cx="439489" cy="433794"/>
          </a:xfrm>
          <a:prstGeom prst="rect">
            <a:avLst/>
          </a:prstGeom>
          <a:ln>
            <a:solidFill>
              <a:srgbClr val="B1BBCC"/>
            </a:solidFill>
          </a:ln>
          <a:effectLst/>
        </xdr:spPr>
      </xdr:pic>
      <xdr:pic>
        <xdr:nvPicPr>
          <xdr:cNvPr id="6" name="Grafik 5">
            <a:extLst>
              <a:ext uri="{FF2B5EF4-FFF2-40B4-BE49-F238E27FC236}">
                <a16:creationId xmlns:a16="http://schemas.microsoft.com/office/drawing/2014/main" id="{626C1C7F-8F68-4634-8121-1DACE774F018}"/>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3830" y="3297759"/>
            <a:ext cx="439489" cy="439186"/>
          </a:xfrm>
          <a:prstGeom prst="rect">
            <a:avLst/>
          </a:prstGeom>
          <a:ln>
            <a:solidFill>
              <a:srgbClr val="B1BBCC"/>
            </a:solidFill>
          </a:ln>
          <a:effectLst/>
        </xdr:spPr>
      </xdr:pic>
      <xdr:pic>
        <xdr:nvPicPr>
          <xdr:cNvPr id="7" name="Grafik 6">
            <a:extLst>
              <a:ext uri="{FF2B5EF4-FFF2-40B4-BE49-F238E27FC236}">
                <a16:creationId xmlns:a16="http://schemas.microsoft.com/office/drawing/2014/main" id="{4BE4FE1F-F233-47AF-B941-5588756F59D2}"/>
              </a:ext>
            </a:extLst>
          </xdr:cNvPr>
          <xdr:cNvPicPr>
            <a:picLocks noChangeAspect="1"/>
          </xdr:cNvPicPr>
        </xdr:nvPicPr>
        <xdr:blipFill>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542" y="4886978"/>
            <a:ext cx="439489" cy="434499"/>
          </a:xfrm>
          <a:prstGeom prst="rect">
            <a:avLst/>
          </a:prstGeom>
          <a:ln>
            <a:solidFill>
              <a:srgbClr val="B1BBCC"/>
            </a:solidFill>
          </a:ln>
          <a:effectLst/>
        </xdr:spPr>
      </xdr:pic>
      <xdr:pic>
        <xdr:nvPicPr>
          <xdr:cNvPr id="8" name="Grafik 7">
            <a:extLst>
              <a:ext uri="{FF2B5EF4-FFF2-40B4-BE49-F238E27FC236}">
                <a16:creationId xmlns:a16="http://schemas.microsoft.com/office/drawing/2014/main" id="{DF92E00F-B533-4164-9E4D-3BCEE7FCA04B}"/>
              </a:ext>
            </a:extLst>
          </xdr:cNvPr>
          <xdr:cNvPicPr>
            <a:picLocks noChangeAspect="1"/>
          </xdr:cNvPicPr>
        </xdr:nvPicPr>
        <xdr:blipFill>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4381" y="5933408"/>
            <a:ext cx="439489" cy="443874"/>
          </a:xfrm>
          <a:prstGeom prst="rect">
            <a:avLst/>
          </a:prstGeom>
          <a:ln>
            <a:solidFill>
              <a:srgbClr val="B1BBCC"/>
            </a:solidFill>
          </a:ln>
          <a:effectLst/>
        </xdr:spPr>
      </xdr:pic>
      <xdr:pic>
        <xdr:nvPicPr>
          <xdr:cNvPr id="9" name="Grafik 8">
            <a:extLst>
              <a:ext uri="{FF2B5EF4-FFF2-40B4-BE49-F238E27FC236}">
                <a16:creationId xmlns:a16="http://schemas.microsoft.com/office/drawing/2014/main" id="{FAD676C6-BA60-4BEB-9067-63E6E3F8CACD}"/>
              </a:ext>
            </a:extLst>
          </xdr:cNvPr>
          <xdr:cNvPicPr>
            <a:picLocks noChangeAspect="1"/>
          </xdr:cNvPicPr>
        </xdr:nvPicPr>
        <xdr:blipFill>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5225" y="4366939"/>
            <a:ext cx="439489" cy="442762"/>
          </a:xfrm>
          <a:prstGeom prst="rect">
            <a:avLst/>
          </a:prstGeom>
          <a:ln>
            <a:solidFill>
              <a:srgbClr val="B1BBCC"/>
            </a:solidFill>
          </a:ln>
          <a:effectLst/>
        </xdr:spPr>
      </xdr:pic>
      <xdr:pic>
        <xdr:nvPicPr>
          <xdr:cNvPr id="10" name="Grafik 9">
            <a:extLst>
              <a:ext uri="{FF2B5EF4-FFF2-40B4-BE49-F238E27FC236}">
                <a16:creationId xmlns:a16="http://schemas.microsoft.com/office/drawing/2014/main" id="{A2B6616A-C938-4F93-8F97-63B9499361D4}"/>
              </a:ext>
            </a:extLst>
          </xdr:cNvPr>
          <xdr:cNvPicPr>
            <a:picLocks noChangeAspect="1"/>
          </xdr:cNvPicPr>
        </xdr:nvPicPr>
        <xdr:blipFill>
          <a:blip xmlns:r="http://schemas.openxmlformats.org/officeDocument/2006/relationships" r:embed="rId7"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082" y="3827795"/>
            <a:ext cx="439489" cy="442372"/>
          </a:xfrm>
          <a:prstGeom prst="rect">
            <a:avLst/>
          </a:prstGeom>
          <a:ln>
            <a:solidFill>
              <a:srgbClr val="B1BBCC"/>
            </a:solidFill>
          </a:ln>
          <a:effectLst/>
        </xdr:spPr>
      </xdr:pic>
      <xdr:pic>
        <xdr:nvPicPr>
          <xdr:cNvPr id="11" name="Grafik 10">
            <a:extLst>
              <a:ext uri="{FF2B5EF4-FFF2-40B4-BE49-F238E27FC236}">
                <a16:creationId xmlns:a16="http://schemas.microsoft.com/office/drawing/2014/main" id="{6AD55863-E43A-4FDE-85F5-271E32006790}"/>
              </a:ext>
            </a:extLst>
          </xdr:cNvPr>
          <xdr:cNvPicPr>
            <a:picLocks noChangeAspect="1"/>
          </xdr:cNvPicPr>
        </xdr:nvPicPr>
        <xdr:blipFill>
          <a:blip xmlns:r="http://schemas.openxmlformats.org/officeDocument/2006/relationships" r:embed="rId8"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675" y="1744589"/>
            <a:ext cx="439489" cy="436936"/>
          </a:xfrm>
          <a:prstGeom prst="rect">
            <a:avLst/>
          </a:prstGeom>
          <a:ln>
            <a:solidFill>
              <a:srgbClr val="B1BBCC"/>
            </a:solidFill>
          </a:ln>
          <a:effectLst/>
        </xdr:spPr>
      </xdr:pic>
      <xdr:pic>
        <xdr:nvPicPr>
          <xdr:cNvPr id="12" name="Grafik 11">
            <a:extLst>
              <a:ext uri="{FF2B5EF4-FFF2-40B4-BE49-F238E27FC236}">
                <a16:creationId xmlns:a16="http://schemas.microsoft.com/office/drawing/2014/main" id="{0B3AF7DA-AF8B-4E76-8D31-D767A3DBC4DE}"/>
              </a:ext>
            </a:extLst>
          </xdr:cNvPr>
          <xdr:cNvPicPr>
            <a:picLocks noChangeAspect="1"/>
          </xdr:cNvPicPr>
        </xdr:nvPicPr>
        <xdr:blipFill>
          <a:blip xmlns:r="http://schemas.openxmlformats.org/officeDocument/2006/relationships" r:embed="rId9"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7913" y="6459372"/>
            <a:ext cx="439489" cy="440412"/>
          </a:xfrm>
          <a:prstGeom prst="rect">
            <a:avLst/>
          </a:prstGeom>
          <a:ln>
            <a:solidFill>
              <a:srgbClr val="B1BBCC"/>
            </a:solidFill>
          </a:ln>
          <a:effectLst/>
        </xdr:spPr>
      </xdr:pic>
      <xdr:pic>
        <xdr:nvPicPr>
          <xdr:cNvPr id="13" name="Grafik 12">
            <a:extLst>
              <a:ext uri="{FF2B5EF4-FFF2-40B4-BE49-F238E27FC236}">
                <a16:creationId xmlns:a16="http://schemas.microsoft.com/office/drawing/2014/main" id="{ECBB4A41-7816-40B8-9BAA-55DA8E7F7E9F}"/>
              </a:ext>
            </a:extLst>
          </xdr:cNvPr>
          <xdr:cNvPicPr>
            <a:picLocks noChangeAspect="1"/>
          </xdr:cNvPicPr>
        </xdr:nvPicPr>
        <xdr:blipFill>
          <a:blip xmlns:r="http://schemas.openxmlformats.org/officeDocument/2006/relationships" r:embed="rId10"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9673" y="6977577"/>
            <a:ext cx="439489" cy="435978"/>
          </a:xfrm>
          <a:prstGeom prst="rect">
            <a:avLst/>
          </a:prstGeom>
          <a:ln>
            <a:solidFill>
              <a:srgbClr val="B1BBCC"/>
            </a:solidFill>
          </a:ln>
          <a:effectLst/>
        </xdr:spPr>
      </xdr:pic>
      <xdr:pic>
        <xdr:nvPicPr>
          <xdr:cNvPr id="14" name="Grafik 13">
            <a:extLst>
              <a:ext uri="{FF2B5EF4-FFF2-40B4-BE49-F238E27FC236}">
                <a16:creationId xmlns:a16="http://schemas.microsoft.com/office/drawing/2014/main" id="{C728CB60-CC3A-40BC-B798-7146D552075E}"/>
              </a:ext>
            </a:extLst>
          </xdr:cNvPr>
          <xdr:cNvPicPr>
            <a:picLocks noChangeAspect="1"/>
          </xdr:cNvPicPr>
        </xdr:nvPicPr>
        <xdr:blipFill>
          <a:blip xmlns:r="http://schemas.openxmlformats.org/officeDocument/2006/relationships" r:embed="rId1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4489" y="1231583"/>
            <a:ext cx="437538" cy="436935"/>
          </a:xfrm>
          <a:prstGeom prst="rect">
            <a:avLst/>
          </a:prstGeom>
          <a:ln>
            <a:solidFill>
              <a:srgbClr val="B1BBCC"/>
            </a:solidFill>
          </a:ln>
          <a:effectLst/>
        </xdr:spPr>
      </xdr:pic>
      <xdr:pic>
        <xdr:nvPicPr>
          <xdr:cNvPr id="15" name="Grafik 14">
            <a:extLst>
              <a:ext uri="{FF2B5EF4-FFF2-40B4-BE49-F238E27FC236}">
                <a16:creationId xmlns:a16="http://schemas.microsoft.com/office/drawing/2014/main" id="{8B7AB934-4855-4505-A08F-23E409CD83E0}"/>
              </a:ext>
            </a:extLst>
          </xdr:cNvPr>
          <xdr:cNvPicPr>
            <a:picLocks noChangeAspect="1"/>
          </xdr:cNvPicPr>
        </xdr:nvPicPr>
        <xdr:blipFill>
          <a:blip xmlns:r="http://schemas.openxmlformats.org/officeDocument/2006/relationships" r:embed="rId1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714" y="5405036"/>
            <a:ext cx="437917" cy="445244"/>
          </a:xfrm>
          <a:prstGeom prst="rect">
            <a:avLst/>
          </a:prstGeom>
          <a:ln>
            <a:solidFill>
              <a:srgbClr val="B1BBCC"/>
            </a:solidFill>
          </a:ln>
          <a:effectLst/>
        </xdr:spPr>
      </xdr:pic>
    </xdr:grpSp>
    <xdr:clientData/>
  </xdr:twoCellAnchor>
  <xdr:twoCellAnchor editAs="oneCell">
    <xdr:from>
      <xdr:col>0</xdr:col>
      <xdr:colOff>71120</xdr:colOff>
      <xdr:row>0</xdr:row>
      <xdr:rowOff>107596</xdr:rowOff>
    </xdr:from>
    <xdr:to>
      <xdr:col>0</xdr:col>
      <xdr:colOff>1406801</xdr:colOff>
      <xdr:row>0</xdr:row>
      <xdr:rowOff>409576</xdr:rowOff>
    </xdr:to>
    <xdr:pic>
      <xdr:nvPicPr>
        <xdr:cNvPr id="16" name="Grafik 15">
          <a:extLst>
            <a:ext uri="{FF2B5EF4-FFF2-40B4-BE49-F238E27FC236}">
              <a16:creationId xmlns:a16="http://schemas.microsoft.com/office/drawing/2014/main" id="{71AD1580-FC07-4A41-8135-106F9965132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7</xdr:col>
      <xdr:colOff>47624</xdr:colOff>
      <xdr:row>11</xdr:row>
      <xdr:rowOff>6048</xdr:rowOff>
    </xdr:from>
    <xdr:to>
      <xdr:col>10</xdr:col>
      <xdr:colOff>4181474</xdr:colOff>
      <xdr:row>14</xdr:row>
      <xdr:rowOff>695325</xdr:rowOff>
    </xdr:to>
    <xdr:grpSp>
      <xdr:nvGrpSpPr>
        <xdr:cNvPr id="17" name="Gruppieren 16">
          <a:extLst>
            <a:ext uri="{FF2B5EF4-FFF2-40B4-BE49-F238E27FC236}">
              <a16:creationId xmlns:a16="http://schemas.microsoft.com/office/drawing/2014/main" id="{768929BD-082A-4305-BC97-DA7F426C3EDA}"/>
            </a:ext>
          </a:extLst>
        </xdr:cNvPr>
        <xdr:cNvGrpSpPr/>
      </xdr:nvGrpSpPr>
      <xdr:grpSpPr>
        <a:xfrm>
          <a:off x="8467724" y="8959548"/>
          <a:ext cx="7381875" cy="4061127"/>
          <a:chOff x="8467724" y="8959548"/>
          <a:chExt cx="7381875" cy="4061127"/>
        </a:xfrm>
      </xdr:grpSpPr>
      <xdr:graphicFrame macro="">
        <xdr:nvGraphicFramePr>
          <xdr:cNvPr id="18" name="Diagramm 17">
            <a:extLst>
              <a:ext uri="{FF2B5EF4-FFF2-40B4-BE49-F238E27FC236}">
                <a16:creationId xmlns:a16="http://schemas.microsoft.com/office/drawing/2014/main" id="{86FBF75A-5A45-40A9-BDCF-83D684BE4662}"/>
              </a:ext>
            </a:extLst>
          </xdr:cNvPr>
          <xdr:cNvGraphicFramePr>
            <a:graphicFrameLocks/>
          </xdr:cNvGraphicFramePr>
        </xdr:nvGraphicFramePr>
        <xdr:xfrm>
          <a:off x="8467724" y="9334500"/>
          <a:ext cx="7381875" cy="3686175"/>
        </xdr:xfrm>
        <a:graphic>
          <a:graphicData uri="http://schemas.openxmlformats.org/drawingml/2006/chart">
            <c:chart xmlns:c="http://schemas.openxmlformats.org/drawingml/2006/chart" xmlns:r="http://schemas.openxmlformats.org/officeDocument/2006/relationships" r:id="rId14"/>
          </a:graphicData>
        </a:graphic>
      </xdr:graphicFrame>
      <xdr:pic>
        <xdr:nvPicPr>
          <xdr:cNvPr id="19" name="Grafik 18">
            <a:extLst>
              <a:ext uri="{FF2B5EF4-FFF2-40B4-BE49-F238E27FC236}">
                <a16:creationId xmlns:a16="http://schemas.microsoft.com/office/drawing/2014/main" id="{599DFDF3-C710-4112-AC89-1AA30A3A6CB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0800000" flipV="1">
            <a:off x="15269765" y="8959548"/>
            <a:ext cx="543075" cy="548178"/>
          </a:xfrm>
          <a:prstGeom prst="rect">
            <a:avLst/>
          </a:prstGeom>
        </xdr:spPr>
      </xdr:pic>
    </xdr:grpSp>
    <xdr:clientData/>
  </xdr:twoCellAnchor>
  <xdr:twoCellAnchor>
    <xdr:from>
      <xdr:col>2</xdr:col>
      <xdr:colOff>44825</xdr:colOff>
      <xdr:row>11</xdr:row>
      <xdr:rowOff>2702</xdr:rowOff>
    </xdr:from>
    <xdr:to>
      <xdr:col>5</xdr:col>
      <xdr:colOff>1511675</xdr:colOff>
      <xdr:row>14</xdr:row>
      <xdr:rowOff>685800</xdr:rowOff>
    </xdr:to>
    <xdr:grpSp>
      <xdr:nvGrpSpPr>
        <xdr:cNvPr id="20" name="Gruppieren 19">
          <a:extLst>
            <a:ext uri="{FF2B5EF4-FFF2-40B4-BE49-F238E27FC236}">
              <a16:creationId xmlns:a16="http://schemas.microsoft.com/office/drawing/2014/main" id="{E510C7C1-5575-4A50-85F9-0718E4A3087C}"/>
            </a:ext>
          </a:extLst>
        </xdr:cNvPr>
        <xdr:cNvGrpSpPr/>
      </xdr:nvGrpSpPr>
      <xdr:grpSpPr>
        <a:xfrm>
          <a:off x="2473700" y="8956202"/>
          <a:ext cx="5753100" cy="4054948"/>
          <a:chOff x="2473700" y="8956202"/>
          <a:chExt cx="5753100" cy="4054948"/>
        </a:xfrm>
      </xdr:grpSpPr>
      <xdr:graphicFrame macro="">
        <xdr:nvGraphicFramePr>
          <xdr:cNvPr id="21" name="Diagramm 20">
            <a:extLst>
              <a:ext uri="{FF2B5EF4-FFF2-40B4-BE49-F238E27FC236}">
                <a16:creationId xmlns:a16="http://schemas.microsoft.com/office/drawing/2014/main" id="{806271D4-4746-4C7E-B8BF-807353C78F89}"/>
              </a:ext>
            </a:extLst>
          </xdr:cNvPr>
          <xdr:cNvGraphicFramePr/>
        </xdr:nvGraphicFramePr>
        <xdr:xfrm>
          <a:off x="2473700" y="9365973"/>
          <a:ext cx="5753100" cy="3645177"/>
        </xdr:xfrm>
        <a:graphic>
          <a:graphicData uri="http://schemas.openxmlformats.org/drawingml/2006/chart">
            <c:chart xmlns:c="http://schemas.openxmlformats.org/drawingml/2006/chart" xmlns:r="http://schemas.openxmlformats.org/officeDocument/2006/relationships" r:id="rId16"/>
          </a:graphicData>
        </a:graphic>
      </xdr:graphicFrame>
      <xdr:pic>
        <xdr:nvPicPr>
          <xdr:cNvPr id="22" name="Grafik 21">
            <a:extLst>
              <a:ext uri="{FF2B5EF4-FFF2-40B4-BE49-F238E27FC236}">
                <a16:creationId xmlns:a16="http://schemas.microsoft.com/office/drawing/2014/main" id="{95E1016A-E1C2-4438-B066-0FCEF5FD65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0800000" flipV="1">
            <a:off x="7674873" y="8956202"/>
            <a:ext cx="543075" cy="530228"/>
          </a:xfrm>
          <a:prstGeom prst="rect">
            <a:avLst/>
          </a:prstGeom>
        </xdr:spPr>
      </xdr:pic>
    </xdr:grpSp>
    <xdr:clientData/>
  </xdr:twoCellAnchor>
  <xdr:twoCellAnchor>
    <xdr:from>
      <xdr:col>2</xdr:col>
      <xdr:colOff>23531</xdr:colOff>
      <xdr:row>16</xdr:row>
      <xdr:rowOff>1900</xdr:rowOff>
    </xdr:from>
    <xdr:to>
      <xdr:col>5</xdr:col>
      <xdr:colOff>1505865</xdr:colOff>
      <xdr:row>19</xdr:row>
      <xdr:rowOff>714375</xdr:rowOff>
    </xdr:to>
    <xdr:grpSp>
      <xdr:nvGrpSpPr>
        <xdr:cNvPr id="23" name="Gruppieren 22">
          <a:extLst>
            <a:ext uri="{FF2B5EF4-FFF2-40B4-BE49-F238E27FC236}">
              <a16:creationId xmlns:a16="http://schemas.microsoft.com/office/drawing/2014/main" id="{47073985-2C59-4DBB-B832-B13306AB6AEF}"/>
            </a:ext>
          </a:extLst>
        </xdr:cNvPr>
        <xdr:cNvGrpSpPr/>
      </xdr:nvGrpSpPr>
      <xdr:grpSpPr>
        <a:xfrm>
          <a:off x="2452406" y="13194025"/>
          <a:ext cx="5768584" cy="4065275"/>
          <a:chOff x="2452406" y="13194025"/>
          <a:chExt cx="5768584" cy="4065275"/>
        </a:xfrm>
      </xdr:grpSpPr>
      <xdr:graphicFrame macro="">
        <xdr:nvGraphicFramePr>
          <xdr:cNvPr id="24" name="Diagramm 23">
            <a:extLst>
              <a:ext uri="{FF2B5EF4-FFF2-40B4-BE49-F238E27FC236}">
                <a16:creationId xmlns:a16="http://schemas.microsoft.com/office/drawing/2014/main" id="{6FDE8CA4-8117-48EB-B366-769ED6E1D0D6}"/>
              </a:ext>
            </a:extLst>
          </xdr:cNvPr>
          <xdr:cNvGraphicFramePr>
            <a:graphicFrameLocks/>
          </xdr:cNvGraphicFramePr>
        </xdr:nvGraphicFramePr>
        <xdr:xfrm>
          <a:off x="2452406" y="13579750"/>
          <a:ext cx="5763187" cy="3679550"/>
        </xdr:xfrm>
        <a:graphic>
          <a:graphicData uri="http://schemas.openxmlformats.org/drawingml/2006/chart">
            <c:chart xmlns:c="http://schemas.openxmlformats.org/drawingml/2006/chart" xmlns:r="http://schemas.openxmlformats.org/officeDocument/2006/relationships" r:id="rId18"/>
          </a:graphicData>
        </a:graphic>
      </xdr:graphicFrame>
      <xdr:pic>
        <xdr:nvPicPr>
          <xdr:cNvPr id="25" name="Grafik 24">
            <a:extLst>
              <a:ext uri="{FF2B5EF4-FFF2-40B4-BE49-F238E27FC236}">
                <a16:creationId xmlns:a16="http://schemas.microsoft.com/office/drawing/2014/main" id="{EB87D73F-4324-46DB-86A7-C53C220C1A4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0800000" flipV="1">
            <a:off x="7677915" y="13194025"/>
            <a:ext cx="543075" cy="536148"/>
          </a:xfrm>
          <a:prstGeom prst="rect">
            <a:avLst/>
          </a:prstGeom>
        </xdr:spPr>
      </xdr:pic>
    </xdr:grpSp>
    <xdr:clientData/>
  </xdr:twoCellAnchor>
  <xdr:twoCellAnchor>
    <xdr:from>
      <xdr:col>7</xdr:col>
      <xdr:colOff>66674</xdr:colOff>
      <xdr:row>3</xdr:row>
      <xdr:rowOff>57151</xdr:rowOff>
    </xdr:from>
    <xdr:to>
      <xdr:col>10</xdr:col>
      <xdr:colOff>4162424</xdr:colOff>
      <xdr:row>4</xdr:row>
      <xdr:rowOff>514351</xdr:rowOff>
    </xdr:to>
    <xdr:graphicFrame macro="">
      <xdr:nvGraphicFramePr>
        <xdr:cNvPr id="26" name="Diagramm 25">
          <a:extLst>
            <a:ext uri="{FF2B5EF4-FFF2-40B4-BE49-F238E27FC236}">
              <a16:creationId xmlns:a16="http://schemas.microsoft.com/office/drawing/2014/main" id="{5023588F-DDF1-46B2-B2DA-CE6648937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3602480</xdr:colOff>
      <xdr:row>1</xdr:row>
      <xdr:rowOff>274136</xdr:rowOff>
    </xdr:from>
    <xdr:to>
      <xdr:col>10</xdr:col>
      <xdr:colOff>4144851</xdr:colOff>
      <xdr:row>3</xdr:row>
      <xdr:rowOff>247235</xdr:rowOff>
    </xdr:to>
    <xdr:pic>
      <xdr:nvPicPr>
        <xdr:cNvPr id="27" name="Grafik 26">
          <a:extLst>
            <a:ext uri="{FF2B5EF4-FFF2-40B4-BE49-F238E27FC236}">
              <a16:creationId xmlns:a16="http://schemas.microsoft.com/office/drawing/2014/main" id="{3EA5E2A4-E5C0-45F4-B4BF-6939B17825A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10800000" flipV="1">
          <a:off x="15270605" y="750386"/>
          <a:ext cx="542371" cy="554124"/>
        </a:xfrm>
        <a:prstGeom prst="rect">
          <a:avLst/>
        </a:prstGeom>
      </xdr:spPr>
    </xdr:pic>
    <xdr:clientData/>
  </xdr:twoCellAnchor>
  <xdr:twoCellAnchor>
    <xdr:from>
      <xdr:col>7</xdr:col>
      <xdr:colOff>10884</xdr:colOff>
      <xdr:row>7</xdr:row>
      <xdr:rowOff>66676</xdr:rowOff>
    </xdr:from>
    <xdr:to>
      <xdr:col>10</xdr:col>
      <xdr:colOff>4181474</xdr:colOff>
      <xdr:row>9</xdr:row>
      <xdr:rowOff>2762251</xdr:rowOff>
    </xdr:to>
    <xdr:graphicFrame macro="">
      <xdr:nvGraphicFramePr>
        <xdr:cNvPr id="28" name="Diagramm 27">
          <a:extLst>
            <a:ext uri="{FF2B5EF4-FFF2-40B4-BE49-F238E27FC236}">
              <a16:creationId xmlns:a16="http://schemas.microsoft.com/office/drawing/2014/main" id="{41A45F60-6FAB-43A1-81E7-6F8A4ADB2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3601639</xdr:colOff>
      <xdr:row>5</xdr:row>
      <xdr:rowOff>133200</xdr:rowOff>
    </xdr:from>
    <xdr:to>
      <xdr:col>10</xdr:col>
      <xdr:colOff>4144714</xdr:colOff>
      <xdr:row>7</xdr:row>
      <xdr:rowOff>238125</xdr:rowOff>
    </xdr:to>
    <xdr:pic>
      <xdr:nvPicPr>
        <xdr:cNvPr id="29" name="Grafik 28">
          <a:extLst>
            <a:ext uri="{FF2B5EF4-FFF2-40B4-BE49-F238E27FC236}">
              <a16:creationId xmlns:a16="http://schemas.microsoft.com/office/drawing/2014/main" id="{6292BE2E-AC45-4883-B2BB-14A29A0EE2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10800000" flipV="1">
          <a:off x="15269764" y="4829025"/>
          <a:ext cx="543075" cy="543075"/>
        </a:xfrm>
        <a:prstGeom prst="rect">
          <a:avLst/>
        </a:prstGeom>
      </xdr:spPr>
    </xdr:pic>
    <xdr:clientData/>
  </xdr:twoCellAnchor>
  <xdr:twoCellAnchor>
    <xdr:from>
      <xdr:col>2</xdr:col>
      <xdr:colOff>60158</xdr:colOff>
      <xdr:row>3</xdr:row>
      <xdr:rowOff>40105</xdr:rowOff>
    </xdr:from>
    <xdr:to>
      <xdr:col>5</xdr:col>
      <xdr:colOff>1544052</xdr:colOff>
      <xdr:row>9</xdr:row>
      <xdr:rowOff>2757120</xdr:rowOff>
    </xdr:to>
    <xdr:graphicFrame macro="">
      <xdr:nvGraphicFramePr>
        <xdr:cNvPr id="30" name="Diagramm 29">
          <a:extLst>
            <a:ext uri="{FF2B5EF4-FFF2-40B4-BE49-F238E27FC236}">
              <a16:creationId xmlns:a16="http://schemas.microsoft.com/office/drawing/2014/main" id="{FBE200D9-CCD7-4772-8931-076575FD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963706</xdr:colOff>
      <xdr:row>1</xdr:row>
      <xdr:rowOff>273965</xdr:rowOff>
    </xdr:from>
    <xdr:to>
      <xdr:col>5</xdr:col>
      <xdr:colOff>1507306</xdr:colOff>
      <xdr:row>3</xdr:row>
      <xdr:rowOff>239109</xdr:rowOff>
    </xdr:to>
    <xdr:pic>
      <xdr:nvPicPr>
        <xdr:cNvPr id="31" name="Grafik 30">
          <a:extLst>
            <a:ext uri="{FF2B5EF4-FFF2-40B4-BE49-F238E27FC236}">
              <a16:creationId xmlns:a16="http://schemas.microsoft.com/office/drawing/2014/main" id="{F731BA7E-FFE7-47AA-86A6-A4D3BCF5BAA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678831" y="750215"/>
          <a:ext cx="543600" cy="546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xdr:colOff>
      <xdr:row>2</xdr:row>
      <xdr:rowOff>3810</xdr:rowOff>
    </xdr:from>
    <xdr:to>
      <xdr:col>1</xdr:col>
      <xdr:colOff>7620</xdr:colOff>
      <xdr:row>27</xdr:row>
      <xdr:rowOff>1393</xdr:rowOff>
    </xdr:to>
    <mc:AlternateContent xmlns:mc="http://schemas.openxmlformats.org/markup-compatibility/2006" xmlns:a14="http://schemas.microsoft.com/office/drawing/2010/main">
      <mc:Choice Requires="a14">
        <xdr:graphicFrame macro="">
          <xdr:nvGraphicFramePr>
            <xdr:cNvPr id="2" name="Campaign-/Adgroupname 5">
              <a:extLst>
                <a:ext uri="{FF2B5EF4-FFF2-40B4-BE49-F238E27FC236}">
                  <a16:creationId xmlns:a16="http://schemas.microsoft.com/office/drawing/2014/main" id="{1981C0A6-C78A-4F58-9617-B30A905A5C21}"/>
                </a:ext>
              </a:extLst>
            </xdr:cNvPr>
            <xdr:cNvGraphicFramePr/>
          </xdr:nvGraphicFramePr>
          <xdr:xfrm>
            <a:off x="0" y="0"/>
            <a:ext cx="0" cy="0"/>
          </xdr:xfrm>
          <a:graphic>
            <a:graphicData uri="http://schemas.microsoft.com/office/drawing/2010/slicer">
              <sle:slicer xmlns:sle="http://schemas.microsoft.com/office/drawing/2010/slicer" name="Campaign-/Adgroupname 5"/>
            </a:graphicData>
          </a:graphic>
        </xdr:graphicFrame>
      </mc:Choice>
      <mc:Fallback xmlns="">
        <xdr:sp macro="" textlink="">
          <xdr:nvSpPr>
            <xdr:cNvPr id="0" name=""/>
            <xdr:cNvSpPr>
              <a:spLocks noTextEdit="1"/>
            </xdr:cNvSpPr>
          </xdr:nvSpPr>
          <xdr:spPr>
            <a:xfrm>
              <a:off x="1" y="756285"/>
              <a:ext cx="2188844" cy="8855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0</xdr:col>
      <xdr:colOff>71120</xdr:colOff>
      <xdr:row>0</xdr:row>
      <xdr:rowOff>107596</xdr:rowOff>
    </xdr:from>
    <xdr:to>
      <xdr:col>0</xdr:col>
      <xdr:colOff>1406801</xdr:colOff>
      <xdr:row>0</xdr:row>
      <xdr:rowOff>409576</xdr:rowOff>
    </xdr:to>
    <xdr:pic>
      <xdr:nvPicPr>
        <xdr:cNvPr id="3" name="Grafik 2">
          <a:extLst>
            <a:ext uri="{FF2B5EF4-FFF2-40B4-BE49-F238E27FC236}">
              <a16:creationId xmlns:a16="http://schemas.microsoft.com/office/drawing/2014/main" id="{73213F02-D506-4DF5-A48D-5B4681D85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2</xdr:col>
      <xdr:colOff>47623</xdr:colOff>
      <xdr:row>2</xdr:row>
      <xdr:rowOff>0</xdr:rowOff>
    </xdr:from>
    <xdr:to>
      <xdr:col>5</xdr:col>
      <xdr:colOff>1981759</xdr:colOff>
      <xdr:row>13</xdr:row>
      <xdr:rowOff>100853</xdr:rowOff>
    </xdr:to>
    <xdr:grpSp>
      <xdr:nvGrpSpPr>
        <xdr:cNvPr id="4" name="Gruppieren 3">
          <a:extLst>
            <a:ext uri="{FF2B5EF4-FFF2-40B4-BE49-F238E27FC236}">
              <a16:creationId xmlns:a16="http://schemas.microsoft.com/office/drawing/2014/main" id="{32CEDBE5-73F3-477E-BFA6-7060832B1887}"/>
            </a:ext>
          </a:extLst>
        </xdr:cNvPr>
        <xdr:cNvGrpSpPr/>
      </xdr:nvGrpSpPr>
      <xdr:grpSpPr>
        <a:xfrm>
          <a:off x="2476498" y="752475"/>
          <a:ext cx="7087161" cy="4329953"/>
          <a:chOff x="2476498" y="752475"/>
          <a:chExt cx="7087161" cy="4329953"/>
        </a:xfrm>
      </xdr:grpSpPr>
      <xdr:graphicFrame macro="">
        <xdr:nvGraphicFramePr>
          <xdr:cNvPr id="5" name="Diagramm 4">
            <a:extLst>
              <a:ext uri="{FF2B5EF4-FFF2-40B4-BE49-F238E27FC236}">
                <a16:creationId xmlns:a16="http://schemas.microsoft.com/office/drawing/2014/main" id="{74531516-52B4-4474-82AD-B9145AB90DC1}"/>
              </a:ext>
            </a:extLst>
          </xdr:cNvPr>
          <xdr:cNvGraphicFramePr>
            <a:graphicFrameLocks/>
          </xdr:cNvGraphicFramePr>
        </xdr:nvGraphicFramePr>
        <xdr:xfrm>
          <a:off x="2476498" y="1093254"/>
          <a:ext cx="7087161" cy="3989174"/>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20601887-A755-4AF0-92F3-FAC5D8AFE9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94556" y="752475"/>
            <a:ext cx="543600" cy="543600"/>
          </a:xfrm>
          <a:prstGeom prst="rect">
            <a:avLst/>
          </a:prstGeom>
        </xdr:spPr>
      </xdr:pic>
    </xdr:grpSp>
    <xdr:clientData/>
  </xdr:twoCellAnchor>
  <xdr:twoCellAnchor>
    <xdr:from>
      <xdr:col>2</xdr:col>
      <xdr:colOff>44824</xdr:colOff>
      <xdr:row>15</xdr:row>
      <xdr:rowOff>2956</xdr:rowOff>
    </xdr:from>
    <xdr:to>
      <xdr:col>5</xdr:col>
      <xdr:colOff>1972236</xdr:colOff>
      <xdr:row>26</xdr:row>
      <xdr:rowOff>112059</xdr:rowOff>
    </xdr:to>
    <xdr:grpSp>
      <xdr:nvGrpSpPr>
        <xdr:cNvPr id="7" name="Gruppieren 6">
          <a:extLst>
            <a:ext uri="{FF2B5EF4-FFF2-40B4-BE49-F238E27FC236}">
              <a16:creationId xmlns:a16="http://schemas.microsoft.com/office/drawing/2014/main" id="{190D00D4-A0D7-4D4B-B807-4C449437FD16}"/>
            </a:ext>
          </a:extLst>
        </xdr:cNvPr>
        <xdr:cNvGrpSpPr/>
      </xdr:nvGrpSpPr>
      <xdr:grpSpPr>
        <a:xfrm>
          <a:off x="2473699" y="5270281"/>
          <a:ext cx="7080437" cy="4319153"/>
          <a:chOff x="2473699" y="5270281"/>
          <a:chExt cx="7080437" cy="4319153"/>
        </a:xfrm>
      </xdr:grpSpPr>
      <xdr:graphicFrame macro="">
        <xdr:nvGraphicFramePr>
          <xdr:cNvPr id="8" name="Diagramm 7">
            <a:extLst>
              <a:ext uri="{FF2B5EF4-FFF2-40B4-BE49-F238E27FC236}">
                <a16:creationId xmlns:a16="http://schemas.microsoft.com/office/drawing/2014/main" id="{FE77DC54-212D-4068-88B6-843B177CDCB5}"/>
              </a:ext>
            </a:extLst>
          </xdr:cNvPr>
          <xdr:cNvGraphicFramePr>
            <a:graphicFrameLocks/>
          </xdr:cNvGraphicFramePr>
        </xdr:nvGraphicFramePr>
        <xdr:xfrm>
          <a:off x="2473699" y="5616948"/>
          <a:ext cx="7080437" cy="3972486"/>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9" name="Grafik 8">
            <a:extLst>
              <a:ext uri="{FF2B5EF4-FFF2-40B4-BE49-F238E27FC236}">
                <a16:creationId xmlns:a16="http://schemas.microsoft.com/office/drawing/2014/main" id="{37512A9B-F77F-41ED-94EE-37A0882F5F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3899" y="5270281"/>
            <a:ext cx="543600" cy="5436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149231</xdr:colOff>
      <xdr:row>3</xdr:row>
      <xdr:rowOff>152401</xdr:rowOff>
    </xdr:from>
    <xdr:to>
      <xdr:col>5</xdr:col>
      <xdr:colOff>2669992</xdr:colOff>
      <xdr:row>3</xdr:row>
      <xdr:rowOff>3704685</xdr:rowOff>
    </xdr:to>
    <xdr:graphicFrame macro="">
      <xdr:nvGraphicFramePr>
        <xdr:cNvPr id="2" name="Diagramm 1">
          <a:extLst>
            <a:ext uri="{FF2B5EF4-FFF2-40B4-BE49-F238E27FC236}">
              <a16:creationId xmlns:a16="http://schemas.microsoft.com/office/drawing/2014/main" id="{3EB22CEC-3FAD-4CB9-AA2B-A772B158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xdr:row>
      <xdr:rowOff>102</xdr:rowOff>
    </xdr:from>
    <xdr:to>
      <xdr:col>1</xdr:col>
      <xdr:colOff>72</xdr:colOff>
      <xdr:row>8</xdr:row>
      <xdr:rowOff>3122</xdr:rowOff>
    </xdr:to>
    <mc:AlternateContent xmlns:mc="http://schemas.openxmlformats.org/markup-compatibility/2006" xmlns:a14="http://schemas.microsoft.com/office/drawing/2010/main">
      <mc:Choice Requires="a14">
        <xdr:graphicFrame macro="">
          <xdr:nvGraphicFramePr>
            <xdr:cNvPr id="3" name="Campaign-/Adgroupname 8">
              <a:extLst>
                <a:ext uri="{FF2B5EF4-FFF2-40B4-BE49-F238E27FC236}">
                  <a16:creationId xmlns:a16="http://schemas.microsoft.com/office/drawing/2014/main" id="{ABFCAC4F-0372-4959-B2EB-BA8852C03166}"/>
                </a:ext>
              </a:extLst>
            </xdr:cNvPr>
            <xdr:cNvGraphicFramePr/>
          </xdr:nvGraphicFramePr>
          <xdr:xfrm>
            <a:off x="0" y="0"/>
            <a:ext cx="0" cy="0"/>
          </xdr:xfrm>
          <a:graphic>
            <a:graphicData uri="http://schemas.microsoft.com/office/drawing/2010/slicer">
              <sle:slicer xmlns:sle="http://schemas.microsoft.com/office/drawing/2010/slicer" name="Campaign-/Adgroupname 8"/>
            </a:graphicData>
          </a:graphic>
        </xdr:graphicFrame>
      </mc:Choice>
      <mc:Fallback xmlns="">
        <xdr:sp macro="" textlink="">
          <xdr:nvSpPr>
            <xdr:cNvPr id="0" name=""/>
            <xdr:cNvSpPr>
              <a:spLocks noTextEdit="1"/>
            </xdr:cNvSpPr>
          </xdr:nvSpPr>
          <xdr:spPr>
            <a:xfrm>
              <a:off x="0" y="752577"/>
              <a:ext cx="2181297" cy="856599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absolute">
    <xdr:from>
      <xdr:col>2</xdr:col>
      <xdr:colOff>44824</xdr:colOff>
      <xdr:row>6</xdr:row>
      <xdr:rowOff>36698</xdr:rowOff>
    </xdr:from>
    <xdr:to>
      <xdr:col>5</xdr:col>
      <xdr:colOff>2627218</xdr:colOff>
      <xdr:row>6</xdr:row>
      <xdr:rowOff>3765176</xdr:rowOff>
    </xdr:to>
    <xdr:graphicFrame macro="">
      <xdr:nvGraphicFramePr>
        <xdr:cNvPr id="4" name="Diagramm 3">
          <a:extLst>
            <a:ext uri="{FF2B5EF4-FFF2-40B4-BE49-F238E27FC236}">
              <a16:creationId xmlns:a16="http://schemas.microsoft.com/office/drawing/2014/main" id="{6685838E-7E98-4F8D-9136-86E691B87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8901</xdr:colOff>
      <xdr:row>3</xdr:row>
      <xdr:rowOff>42022</xdr:rowOff>
    </xdr:from>
    <xdr:to>
      <xdr:col>10</xdr:col>
      <xdr:colOff>804382</xdr:colOff>
      <xdr:row>6</xdr:row>
      <xdr:rowOff>3697941</xdr:rowOff>
    </xdr:to>
    <mc:AlternateContent xmlns:mc="http://schemas.openxmlformats.org/markup-compatibility/2006">
      <mc:Choice xmlns:cx4="http://schemas.microsoft.com/office/drawing/2016/5/10/chartex" Requires="cx4">
        <xdr:graphicFrame macro="">
          <xdr:nvGraphicFramePr>
            <xdr:cNvPr id="5" name="Diagramm 4">
              <a:extLst>
                <a:ext uri="{FF2B5EF4-FFF2-40B4-BE49-F238E27FC236}">
                  <a16:creationId xmlns:a16="http://schemas.microsoft.com/office/drawing/2014/main" id="{C81BBDBC-E45D-412B-AE13-8C4EA20ED31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553201" y="1099297"/>
              <a:ext cx="4824556" cy="7865969"/>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editAs="oneCell">
    <xdr:from>
      <xdr:col>0</xdr:col>
      <xdr:colOff>71120</xdr:colOff>
      <xdr:row>0</xdr:row>
      <xdr:rowOff>107596</xdr:rowOff>
    </xdr:from>
    <xdr:to>
      <xdr:col>0</xdr:col>
      <xdr:colOff>1406801</xdr:colOff>
      <xdr:row>0</xdr:row>
      <xdr:rowOff>409576</xdr:rowOff>
    </xdr:to>
    <xdr:pic>
      <xdr:nvPicPr>
        <xdr:cNvPr id="6" name="Grafik 5">
          <a:extLst>
            <a:ext uri="{FF2B5EF4-FFF2-40B4-BE49-F238E27FC236}">
              <a16:creationId xmlns:a16="http://schemas.microsoft.com/office/drawing/2014/main" id="{3A99B147-4ACC-4B82-9EA5-EC02A33570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2</xdr:row>
      <xdr:rowOff>8114</xdr:rowOff>
    </xdr:from>
    <xdr:to>
      <xdr:col>1</xdr:col>
      <xdr:colOff>307</xdr:colOff>
      <xdr:row>20</xdr:row>
      <xdr:rowOff>239244</xdr:rowOff>
    </xdr:to>
    <mc:AlternateContent xmlns:mc="http://schemas.openxmlformats.org/markup-compatibility/2006" xmlns:a14="http://schemas.microsoft.com/office/drawing/2010/main">
      <mc:Choice Requires="a14">
        <xdr:graphicFrame macro="">
          <xdr:nvGraphicFramePr>
            <xdr:cNvPr id="2" name="Campaign-/Adgroupname 11">
              <a:extLst>
                <a:ext uri="{FF2B5EF4-FFF2-40B4-BE49-F238E27FC236}">
                  <a16:creationId xmlns:a16="http://schemas.microsoft.com/office/drawing/2014/main" id="{0ECC1833-0162-4389-85B9-90D3DEE77276}"/>
                </a:ext>
              </a:extLst>
            </xdr:cNvPr>
            <xdr:cNvGraphicFramePr/>
          </xdr:nvGraphicFramePr>
          <xdr:xfrm>
            <a:off x="0" y="0"/>
            <a:ext cx="0" cy="0"/>
          </xdr:xfrm>
          <a:graphic>
            <a:graphicData uri="http://schemas.microsoft.com/office/drawing/2010/slicer">
              <sle:slicer xmlns:sle="http://schemas.microsoft.com/office/drawing/2010/slicer" name="Campaign-/Adgroupname 11"/>
            </a:graphicData>
          </a:graphic>
        </xdr:graphicFrame>
      </mc:Choice>
      <mc:Fallback xmlns="">
        <xdr:sp macro="" textlink="">
          <xdr:nvSpPr>
            <xdr:cNvPr id="0" name=""/>
            <xdr:cNvSpPr>
              <a:spLocks noTextEdit="1"/>
            </xdr:cNvSpPr>
          </xdr:nvSpPr>
          <xdr:spPr>
            <a:xfrm>
              <a:off x="0" y="760589"/>
              <a:ext cx="2181532" cy="1677605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2</xdr:col>
      <xdr:colOff>167435</xdr:colOff>
      <xdr:row>3</xdr:row>
      <xdr:rowOff>188846</xdr:rowOff>
    </xdr:from>
    <xdr:to>
      <xdr:col>2</xdr:col>
      <xdr:colOff>622767</xdr:colOff>
      <xdr:row>9</xdr:row>
      <xdr:rowOff>1427844</xdr:rowOff>
    </xdr:to>
    <xdr:grpSp>
      <xdr:nvGrpSpPr>
        <xdr:cNvPr id="3" name="Gruppieren 2">
          <a:extLst>
            <a:ext uri="{FF2B5EF4-FFF2-40B4-BE49-F238E27FC236}">
              <a16:creationId xmlns:a16="http://schemas.microsoft.com/office/drawing/2014/main" id="{D01597FF-716F-4581-877D-852FFE401F54}"/>
            </a:ext>
          </a:extLst>
        </xdr:cNvPr>
        <xdr:cNvGrpSpPr/>
      </xdr:nvGrpSpPr>
      <xdr:grpSpPr>
        <a:xfrm>
          <a:off x="2596310" y="1246121"/>
          <a:ext cx="455332" cy="6182473"/>
          <a:chOff x="2603830" y="1231583"/>
          <a:chExt cx="455332" cy="6181972"/>
        </a:xfrm>
      </xdr:grpSpPr>
      <xdr:pic>
        <xdr:nvPicPr>
          <xdr:cNvPr id="4" name="Grafik 3">
            <a:extLst>
              <a:ext uri="{FF2B5EF4-FFF2-40B4-BE49-F238E27FC236}">
                <a16:creationId xmlns:a16="http://schemas.microsoft.com/office/drawing/2014/main" id="{73C2F0C9-70F5-4792-B0FC-E8F8A4AC701F}"/>
              </a:ext>
            </a:extLst>
          </xdr:cNvPr>
          <xdr:cNvPicPr>
            <a:picLocks noChangeAspect="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9148" y="2262188"/>
            <a:ext cx="439489" cy="433793"/>
          </a:xfrm>
          <a:prstGeom prst="rect">
            <a:avLst/>
          </a:prstGeom>
          <a:ln>
            <a:solidFill>
              <a:srgbClr val="B1BBCC"/>
            </a:solidFill>
          </a:ln>
          <a:effectLst/>
        </xdr:spPr>
      </xdr:pic>
      <xdr:pic>
        <xdr:nvPicPr>
          <xdr:cNvPr id="5" name="Grafik 4">
            <a:extLst>
              <a:ext uri="{FF2B5EF4-FFF2-40B4-BE49-F238E27FC236}">
                <a16:creationId xmlns:a16="http://schemas.microsoft.com/office/drawing/2014/main" id="{3BE3A2B0-7950-430E-AE4B-97084A8AB354}"/>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439" y="2773140"/>
            <a:ext cx="439489" cy="433794"/>
          </a:xfrm>
          <a:prstGeom prst="rect">
            <a:avLst/>
          </a:prstGeom>
          <a:ln>
            <a:solidFill>
              <a:srgbClr val="B1BBCC"/>
            </a:solidFill>
          </a:ln>
          <a:effectLst/>
        </xdr:spPr>
      </xdr:pic>
      <xdr:pic>
        <xdr:nvPicPr>
          <xdr:cNvPr id="6" name="Grafik 5">
            <a:extLst>
              <a:ext uri="{FF2B5EF4-FFF2-40B4-BE49-F238E27FC236}">
                <a16:creationId xmlns:a16="http://schemas.microsoft.com/office/drawing/2014/main" id="{A3B38F1F-84B6-4E7D-9EBC-521891192E8D}"/>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3830" y="3297759"/>
            <a:ext cx="439489" cy="439186"/>
          </a:xfrm>
          <a:prstGeom prst="rect">
            <a:avLst/>
          </a:prstGeom>
          <a:ln>
            <a:solidFill>
              <a:srgbClr val="B1BBCC"/>
            </a:solidFill>
          </a:ln>
          <a:effectLst/>
        </xdr:spPr>
      </xdr:pic>
      <xdr:pic>
        <xdr:nvPicPr>
          <xdr:cNvPr id="7" name="Grafik 6">
            <a:extLst>
              <a:ext uri="{FF2B5EF4-FFF2-40B4-BE49-F238E27FC236}">
                <a16:creationId xmlns:a16="http://schemas.microsoft.com/office/drawing/2014/main" id="{87754DB4-1A83-443B-8C0B-ED9298B0BAAA}"/>
              </a:ext>
            </a:extLst>
          </xdr:cNvPr>
          <xdr:cNvPicPr>
            <a:picLocks noChangeAspect="1"/>
          </xdr:cNvPicPr>
        </xdr:nvPicPr>
        <xdr:blipFill>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542" y="4886978"/>
            <a:ext cx="439489" cy="434499"/>
          </a:xfrm>
          <a:prstGeom prst="rect">
            <a:avLst/>
          </a:prstGeom>
          <a:ln>
            <a:solidFill>
              <a:srgbClr val="B1BBCC"/>
            </a:solidFill>
          </a:ln>
          <a:effectLst/>
        </xdr:spPr>
      </xdr:pic>
      <xdr:pic>
        <xdr:nvPicPr>
          <xdr:cNvPr id="8" name="Grafik 7">
            <a:extLst>
              <a:ext uri="{FF2B5EF4-FFF2-40B4-BE49-F238E27FC236}">
                <a16:creationId xmlns:a16="http://schemas.microsoft.com/office/drawing/2014/main" id="{70BADC5F-C7EE-428E-862A-E0EA76660A32}"/>
              </a:ext>
            </a:extLst>
          </xdr:cNvPr>
          <xdr:cNvPicPr>
            <a:picLocks noChangeAspect="1"/>
          </xdr:cNvPicPr>
        </xdr:nvPicPr>
        <xdr:blipFill>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4381" y="5933408"/>
            <a:ext cx="439489" cy="443874"/>
          </a:xfrm>
          <a:prstGeom prst="rect">
            <a:avLst/>
          </a:prstGeom>
          <a:ln>
            <a:solidFill>
              <a:srgbClr val="B1BBCC"/>
            </a:solidFill>
          </a:ln>
          <a:effectLst/>
        </xdr:spPr>
      </xdr:pic>
      <xdr:pic>
        <xdr:nvPicPr>
          <xdr:cNvPr id="9" name="Grafik 8">
            <a:extLst>
              <a:ext uri="{FF2B5EF4-FFF2-40B4-BE49-F238E27FC236}">
                <a16:creationId xmlns:a16="http://schemas.microsoft.com/office/drawing/2014/main" id="{3365ADF7-D40F-48A6-AA79-8CD629FA1841}"/>
              </a:ext>
            </a:extLst>
          </xdr:cNvPr>
          <xdr:cNvPicPr>
            <a:picLocks noChangeAspect="1"/>
          </xdr:cNvPicPr>
        </xdr:nvPicPr>
        <xdr:blipFill>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5225" y="4366939"/>
            <a:ext cx="439489" cy="442762"/>
          </a:xfrm>
          <a:prstGeom prst="rect">
            <a:avLst/>
          </a:prstGeom>
          <a:ln>
            <a:solidFill>
              <a:srgbClr val="B1BBCC"/>
            </a:solidFill>
          </a:ln>
          <a:effectLst/>
        </xdr:spPr>
      </xdr:pic>
      <xdr:pic>
        <xdr:nvPicPr>
          <xdr:cNvPr id="10" name="Grafik 9">
            <a:extLst>
              <a:ext uri="{FF2B5EF4-FFF2-40B4-BE49-F238E27FC236}">
                <a16:creationId xmlns:a16="http://schemas.microsoft.com/office/drawing/2014/main" id="{9DB469E4-A8DC-433E-996A-47DC73B8950B}"/>
              </a:ext>
            </a:extLst>
          </xdr:cNvPr>
          <xdr:cNvPicPr>
            <a:picLocks noChangeAspect="1"/>
          </xdr:cNvPicPr>
        </xdr:nvPicPr>
        <xdr:blipFill>
          <a:blip xmlns:r="http://schemas.openxmlformats.org/officeDocument/2006/relationships" r:embed="rId7"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082" y="3827795"/>
            <a:ext cx="439489" cy="442372"/>
          </a:xfrm>
          <a:prstGeom prst="rect">
            <a:avLst/>
          </a:prstGeom>
          <a:ln>
            <a:solidFill>
              <a:srgbClr val="B1BBCC"/>
            </a:solidFill>
          </a:ln>
          <a:effectLst/>
        </xdr:spPr>
      </xdr:pic>
      <xdr:pic>
        <xdr:nvPicPr>
          <xdr:cNvPr id="11" name="Grafik 10">
            <a:extLst>
              <a:ext uri="{FF2B5EF4-FFF2-40B4-BE49-F238E27FC236}">
                <a16:creationId xmlns:a16="http://schemas.microsoft.com/office/drawing/2014/main" id="{D5BD1400-921C-49B3-967E-AEDF22076A7B}"/>
              </a:ext>
            </a:extLst>
          </xdr:cNvPr>
          <xdr:cNvPicPr>
            <a:picLocks noChangeAspect="1"/>
          </xdr:cNvPicPr>
        </xdr:nvPicPr>
        <xdr:blipFill>
          <a:blip xmlns:r="http://schemas.openxmlformats.org/officeDocument/2006/relationships" r:embed="rId8"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0675" y="1744589"/>
            <a:ext cx="439489" cy="436936"/>
          </a:xfrm>
          <a:prstGeom prst="rect">
            <a:avLst/>
          </a:prstGeom>
          <a:ln>
            <a:solidFill>
              <a:srgbClr val="B1BBCC"/>
            </a:solidFill>
          </a:ln>
          <a:effectLst/>
        </xdr:spPr>
      </xdr:pic>
      <xdr:pic>
        <xdr:nvPicPr>
          <xdr:cNvPr id="12" name="Grafik 11">
            <a:extLst>
              <a:ext uri="{FF2B5EF4-FFF2-40B4-BE49-F238E27FC236}">
                <a16:creationId xmlns:a16="http://schemas.microsoft.com/office/drawing/2014/main" id="{DB9BEB73-C19A-47CC-932E-1AC3BF2D834A}"/>
              </a:ext>
            </a:extLst>
          </xdr:cNvPr>
          <xdr:cNvPicPr>
            <a:picLocks noChangeAspect="1"/>
          </xdr:cNvPicPr>
        </xdr:nvPicPr>
        <xdr:blipFill>
          <a:blip xmlns:r="http://schemas.openxmlformats.org/officeDocument/2006/relationships" r:embed="rId9"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7913" y="6459372"/>
            <a:ext cx="439489" cy="440412"/>
          </a:xfrm>
          <a:prstGeom prst="rect">
            <a:avLst/>
          </a:prstGeom>
          <a:ln>
            <a:solidFill>
              <a:srgbClr val="B1BBCC"/>
            </a:solidFill>
          </a:ln>
          <a:effectLst/>
        </xdr:spPr>
      </xdr:pic>
      <xdr:pic>
        <xdr:nvPicPr>
          <xdr:cNvPr id="13" name="Grafik 12">
            <a:extLst>
              <a:ext uri="{FF2B5EF4-FFF2-40B4-BE49-F238E27FC236}">
                <a16:creationId xmlns:a16="http://schemas.microsoft.com/office/drawing/2014/main" id="{2427E700-AAC2-454F-B799-421A365E1595}"/>
              </a:ext>
            </a:extLst>
          </xdr:cNvPr>
          <xdr:cNvPicPr>
            <a:picLocks noChangeAspect="1"/>
          </xdr:cNvPicPr>
        </xdr:nvPicPr>
        <xdr:blipFill>
          <a:blip xmlns:r="http://schemas.openxmlformats.org/officeDocument/2006/relationships" r:embed="rId10"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9673" y="6977577"/>
            <a:ext cx="439489" cy="435978"/>
          </a:xfrm>
          <a:prstGeom prst="rect">
            <a:avLst/>
          </a:prstGeom>
          <a:ln>
            <a:solidFill>
              <a:srgbClr val="B1BBCC"/>
            </a:solidFill>
          </a:ln>
          <a:effectLst/>
        </xdr:spPr>
      </xdr:pic>
      <xdr:pic>
        <xdr:nvPicPr>
          <xdr:cNvPr id="14" name="Grafik 13">
            <a:extLst>
              <a:ext uri="{FF2B5EF4-FFF2-40B4-BE49-F238E27FC236}">
                <a16:creationId xmlns:a16="http://schemas.microsoft.com/office/drawing/2014/main" id="{13C42FE4-1EF2-48B0-B5D3-2CAC505C0837}"/>
              </a:ext>
            </a:extLst>
          </xdr:cNvPr>
          <xdr:cNvPicPr>
            <a:picLocks noChangeAspect="1"/>
          </xdr:cNvPicPr>
        </xdr:nvPicPr>
        <xdr:blipFill>
          <a:blip xmlns:r="http://schemas.openxmlformats.org/officeDocument/2006/relationships" r:embed="rId11"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04489" y="1231583"/>
            <a:ext cx="437538" cy="436935"/>
          </a:xfrm>
          <a:prstGeom prst="rect">
            <a:avLst/>
          </a:prstGeom>
          <a:ln>
            <a:solidFill>
              <a:srgbClr val="B1BBCC"/>
            </a:solidFill>
          </a:ln>
          <a:effectLst/>
        </xdr:spPr>
      </xdr:pic>
      <xdr:pic>
        <xdr:nvPicPr>
          <xdr:cNvPr id="15" name="Grafik 14">
            <a:extLst>
              <a:ext uri="{FF2B5EF4-FFF2-40B4-BE49-F238E27FC236}">
                <a16:creationId xmlns:a16="http://schemas.microsoft.com/office/drawing/2014/main" id="{94E1CA54-4C84-452C-9B37-9C7592D53D2A}"/>
              </a:ext>
            </a:extLst>
          </xdr:cNvPr>
          <xdr:cNvPicPr>
            <a:picLocks noChangeAspect="1"/>
          </xdr:cNvPicPr>
        </xdr:nvPicPr>
        <xdr:blipFill>
          <a:blip xmlns:r="http://schemas.openxmlformats.org/officeDocument/2006/relationships" r:embed="rId1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612714" y="5405036"/>
            <a:ext cx="437917" cy="445244"/>
          </a:xfrm>
          <a:prstGeom prst="rect">
            <a:avLst/>
          </a:prstGeom>
          <a:ln>
            <a:solidFill>
              <a:srgbClr val="B1BBCC"/>
            </a:solidFill>
          </a:ln>
          <a:effectLst/>
        </xdr:spPr>
      </xdr:pic>
    </xdr:grpSp>
    <xdr:clientData/>
  </xdr:twoCellAnchor>
  <xdr:twoCellAnchor editAs="oneCell">
    <xdr:from>
      <xdr:col>0</xdr:col>
      <xdr:colOff>71120</xdr:colOff>
      <xdr:row>0</xdr:row>
      <xdr:rowOff>107596</xdr:rowOff>
    </xdr:from>
    <xdr:to>
      <xdr:col>0</xdr:col>
      <xdr:colOff>1406801</xdr:colOff>
      <xdr:row>0</xdr:row>
      <xdr:rowOff>409576</xdr:rowOff>
    </xdr:to>
    <xdr:pic>
      <xdr:nvPicPr>
        <xdr:cNvPr id="16" name="Grafik 15">
          <a:extLst>
            <a:ext uri="{FF2B5EF4-FFF2-40B4-BE49-F238E27FC236}">
              <a16:creationId xmlns:a16="http://schemas.microsoft.com/office/drawing/2014/main" id="{B3812390-602E-4442-AAF7-0F10BFF0EA4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20" y="107596"/>
          <a:ext cx="1335681" cy="301980"/>
        </a:xfrm>
        <a:prstGeom prst="rect">
          <a:avLst/>
        </a:prstGeom>
      </xdr:spPr>
    </xdr:pic>
    <xdr:clientData/>
  </xdr:twoCellAnchor>
  <xdr:twoCellAnchor>
    <xdr:from>
      <xdr:col>7</xdr:col>
      <xdr:colOff>47624</xdr:colOff>
      <xdr:row>11</xdr:row>
      <xdr:rowOff>6048</xdr:rowOff>
    </xdr:from>
    <xdr:to>
      <xdr:col>10</xdr:col>
      <xdr:colOff>4181474</xdr:colOff>
      <xdr:row>14</xdr:row>
      <xdr:rowOff>695325</xdr:rowOff>
    </xdr:to>
    <xdr:grpSp>
      <xdr:nvGrpSpPr>
        <xdr:cNvPr id="17" name="Gruppieren 16">
          <a:extLst>
            <a:ext uri="{FF2B5EF4-FFF2-40B4-BE49-F238E27FC236}">
              <a16:creationId xmlns:a16="http://schemas.microsoft.com/office/drawing/2014/main" id="{8C481508-BE2F-4BC0-96ED-8256C45F55EE}"/>
            </a:ext>
          </a:extLst>
        </xdr:cNvPr>
        <xdr:cNvGrpSpPr/>
      </xdr:nvGrpSpPr>
      <xdr:grpSpPr>
        <a:xfrm>
          <a:off x="8467724" y="8959548"/>
          <a:ext cx="7381875" cy="4061127"/>
          <a:chOff x="8467724" y="8959548"/>
          <a:chExt cx="7381875" cy="4061127"/>
        </a:xfrm>
      </xdr:grpSpPr>
      <xdr:graphicFrame macro="">
        <xdr:nvGraphicFramePr>
          <xdr:cNvPr id="18" name="Diagramm 17">
            <a:extLst>
              <a:ext uri="{FF2B5EF4-FFF2-40B4-BE49-F238E27FC236}">
                <a16:creationId xmlns:a16="http://schemas.microsoft.com/office/drawing/2014/main" id="{DA8BA662-294A-4444-98B7-51A401699925}"/>
              </a:ext>
            </a:extLst>
          </xdr:cNvPr>
          <xdr:cNvGraphicFramePr>
            <a:graphicFrameLocks/>
          </xdr:cNvGraphicFramePr>
        </xdr:nvGraphicFramePr>
        <xdr:xfrm>
          <a:off x="8467724" y="9334500"/>
          <a:ext cx="7381875" cy="3686175"/>
        </xdr:xfrm>
        <a:graphic>
          <a:graphicData uri="http://schemas.openxmlformats.org/drawingml/2006/chart">
            <c:chart xmlns:c="http://schemas.openxmlformats.org/drawingml/2006/chart" xmlns:r="http://schemas.openxmlformats.org/officeDocument/2006/relationships" r:id="rId14"/>
          </a:graphicData>
        </a:graphic>
      </xdr:graphicFrame>
      <xdr:pic>
        <xdr:nvPicPr>
          <xdr:cNvPr id="19" name="Grafik 18">
            <a:extLst>
              <a:ext uri="{FF2B5EF4-FFF2-40B4-BE49-F238E27FC236}">
                <a16:creationId xmlns:a16="http://schemas.microsoft.com/office/drawing/2014/main" id="{21434833-8ABA-497F-90AB-DEB6DEE4946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0800000" flipV="1">
            <a:off x="15269765" y="8959548"/>
            <a:ext cx="543075" cy="548178"/>
          </a:xfrm>
          <a:prstGeom prst="rect">
            <a:avLst/>
          </a:prstGeom>
        </xdr:spPr>
      </xdr:pic>
    </xdr:grpSp>
    <xdr:clientData/>
  </xdr:twoCellAnchor>
  <xdr:twoCellAnchor>
    <xdr:from>
      <xdr:col>2</xdr:col>
      <xdr:colOff>44825</xdr:colOff>
      <xdr:row>11</xdr:row>
      <xdr:rowOff>2702</xdr:rowOff>
    </xdr:from>
    <xdr:to>
      <xdr:col>5</xdr:col>
      <xdr:colOff>1511675</xdr:colOff>
      <xdr:row>14</xdr:row>
      <xdr:rowOff>685800</xdr:rowOff>
    </xdr:to>
    <xdr:grpSp>
      <xdr:nvGrpSpPr>
        <xdr:cNvPr id="20" name="Gruppieren 19">
          <a:extLst>
            <a:ext uri="{FF2B5EF4-FFF2-40B4-BE49-F238E27FC236}">
              <a16:creationId xmlns:a16="http://schemas.microsoft.com/office/drawing/2014/main" id="{2D409014-6E46-49D0-893E-93D89CACAD00}"/>
            </a:ext>
          </a:extLst>
        </xdr:cNvPr>
        <xdr:cNvGrpSpPr/>
      </xdr:nvGrpSpPr>
      <xdr:grpSpPr>
        <a:xfrm>
          <a:off x="2473700" y="8956202"/>
          <a:ext cx="5753100" cy="4054948"/>
          <a:chOff x="2473700" y="8956202"/>
          <a:chExt cx="5753100" cy="4054948"/>
        </a:xfrm>
      </xdr:grpSpPr>
      <xdr:graphicFrame macro="">
        <xdr:nvGraphicFramePr>
          <xdr:cNvPr id="21" name="Diagramm 20">
            <a:extLst>
              <a:ext uri="{FF2B5EF4-FFF2-40B4-BE49-F238E27FC236}">
                <a16:creationId xmlns:a16="http://schemas.microsoft.com/office/drawing/2014/main" id="{6F748F72-0AFA-4F8A-B604-107D3EE0B04C}"/>
              </a:ext>
            </a:extLst>
          </xdr:cNvPr>
          <xdr:cNvGraphicFramePr/>
        </xdr:nvGraphicFramePr>
        <xdr:xfrm>
          <a:off x="2473700" y="9365973"/>
          <a:ext cx="5753100" cy="3645177"/>
        </xdr:xfrm>
        <a:graphic>
          <a:graphicData uri="http://schemas.openxmlformats.org/drawingml/2006/chart">
            <c:chart xmlns:c="http://schemas.openxmlformats.org/drawingml/2006/chart" xmlns:r="http://schemas.openxmlformats.org/officeDocument/2006/relationships" r:id="rId16"/>
          </a:graphicData>
        </a:graphic>
      </xdr:graphicFrame>
      <xdr:pic>
        <xdr:nvPicPr>
          <xdr:cNvPr id="22" name="Grafik 21">
            <a:extLst>
              <a:ext uri="{FF2B5EF4-FFF2-40B4-BE49-F238E27FC236}">
                <a16:creationId xmlns:a16="http://schemas.microsoft.com/office/drawing/2014/main" id="{354D66D7-716F-4F6C-9B83-11BFE7A4199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0800000" flipV="1">
            <a:off x="7674873" y="8956202"/>
            <a:ext cx="543075" cy="530228"/>
          </a:xfrm>
          <a:prstGeom prst="rect">
            <a:avLst/>
          </a:prstGeom>
        </xdr:spPr>
      </xdr:pic>
    </xdr:grpSp>
    <xdr:clientData/>
  </xdr:twoCellAnchor>
  <xdr:twoCellAnchor>
    <xdr:from>
      <xdr:col>2</xdr:col>
      <xdr:colOff>23531</xdr:colOff>
      <xdr:row>16</xdr:row>
      <xdr:rowOff>1900</xdr:rowOff>
    </xdr:from>
    <xdr:to>
      <xdr:col>5</xdr:col>
      <xdr:colOff>1505865</xdr:colOff>
      <xdr:row>19</xdr:row>
      <xdr:rowOff>714375</xdr:rowOff>
    </xdr:to>
    <xdr:grpSp>
      <xdr:nvGrpSpPr>
        <xdr:cNvPr id="23" name="Gruppieren 22">
          <a:extLst>
            <a:ext uri="{FF2B5EF4-FFF2-40B4-BE49-F238E27FC236}">
              <a16:creationId xmlns:a16="http://schemas.microsoft.com/office/drawing/2014/main" id="{92B1520A-E97E-4D81-BDB1-3590AAF5942E}"/>
            </a:ext>
          </a:extLst>
        </xdr:cNvPr>
        <xdr:cNvGrpSpPr/>
      </xdr:nvGrpSpPr>
      <xdr:grpSpPr>
        <a:xfrm>
          <a:off x="2452406" y="13194025"/>
          <a:ext cx="5768584" cy="4065275"/>
          <a:chOff x="2452406" y="13194025"/>
          <a:chExt cx="5768584" cy="4065275"/>
        </a:xfrm>
      </xdr:grpSpPr>
      <xdr:graphicFrame macro="">
        <xdr:nvGraphicFramePr>
          <xdr:cNvPr id="24" name="Diagramm 23">
            <a:extLst>
              <a:ext uri="{FF2B5EF4-FFF2-40B4-BE49-F238E27FC236}">
                <a16:creationId xmlns:a16="http://schemas.microsoft.com/office/drawing/2014/main" id="{92C5E146-60E3-4F85-8D1D-85310A845B01}"/>
              </a:ext>
            </a:extLst>
          </xdr:cNvPr>
          <xdr:cNvGraphicFramePr>
            <a:graphicFrameLocks/>
          </xdr:cNvGraphicFramePr>
        </xdr:nvGraphicFramePr>
        <xdr:xfrm>
          <a:off x="2452406" y="13579750"/>
          <a:ext cx="5763187" cy="3679550"/>
        </xdr:xfrm>
        <a:graphic>
          <a:graphicData uri="http://schemas.openxmlformats.org/drawingml/2006/chart">
            <c:chart xmlns:c="http://schemas.openxmlformats.org/drawingml/2006/chart" xmlns:r="http://schemas.openxmlformats.org/officeDocument/2006/relationships" r:id="rId18"/>
          </a:graphicData>
        </a:graphic>
      </xdr:graphicFrame>
      <xdr:pic>
        <xdr:nvPicPr>
          <xdr:cNvPr id="25" name="Grafik 24">
            <a:extLst>
              <a:ext uri="{FF2B5EF4-FFF2-40B4-BE49-F238E27FC236}">
                <a16:creationId xmlns:a16="http://schemas.microsoft.com/office/drawing/2014/main" id="{B5DEE91D-8908-4E7D-BF2D-13471C26CAB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0800000" flipV="1">
            <a:off x="7677915" y="13194025"/>
            <a:ext cx="543075" cy="536148"/>
          </a:xfrm>
          <a:prstGeom prst="rect">
            <a:avLst/>
          </a:prstGeom>
        </xdr:spPr>
      </xdr:pic>
    </xdr:grpSp>
    <xdr:clientData/>
  </xdr:twoCellAnchor>
  <xdr:twoCellAnchor>
    <xdr:from>
      <xdr:col>7</xdr:col>
      <xdr:colOff>66674</xdr:colOff>
      <xdr:row>3</xdr:row>
      <xdr:rowOff>57151</xdr:rowOff>
    </xdr:from>
    <xdr:to>
      <xdr:col>10</xdr:col>
      <xdr:colOff>4162424</xdr:colOff>
      <xdr:row>4</xdr:row>
      <xdr:rowOff>514351</xdr:rowOff>
    </xdr:to>
    <xdr:graphicFrame macro="">
      <xdr:nvGraphicFramePr>
        <xdr:cNvPr id="26" name="Diagramm 25">
          <a:extLst>
            <a:ext uri="{FF2B5EF4-FFF2-40B4-BE49-F238E27FC236}">
              <a16:creationId xmlns:a16="http://schemas.microsoft.com/office/drawing/2014/main" id="{41592DA0-590C-43D0-A36E-E305F6A79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3602480</xdr:colOff>
      <xdr:row>1</xdr:row>
      <xdr:rowOff>274136</xdr:rowOff>
    </xdr:from>
    <xdr:to>
      <xdr:col>10</xdr:col>
      <xdr:colOff>4144851</xdr:colOff>
      <xdr:row>3</xdr:row>
      <xdr:rowOff>247235</xdr:rowOff>
    </xdr:to>
    <xdr:pic>
      <xdr:nvPicPr>
        <xdr:cNvPr id="27" name="Grafik 26">
          <a:extLst>
            <a:ext uri="{FF2B5EF4-FFF2-40B4-BE49-F238E27FC236}">
              <a16:creationId xmlns:a16="http://schemas.microsoft.com/office/drawing/2014/main" id="{5D0761D9-1FB0-4DB1-9B97-31123C4A89B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10800000" flipV="1">
          <a:off x="15270605" y="750386"/>
          <a:ext cx="542371" cy="554124"/>
        </a:xfrm>
        <a:prstGeom prst="rect">
          <a:avLst/>
        </a:prstGeom>
      </xdr:spPr>
    </xdr:pic>
    <xdr:clientData/>
  </xdr:twoCellAnchor>
  <xdr:twoCellAnchor>
    <xdr:from>
      <xdr:col>7</xdr:col>
      <xdr:colOff>10884</xdr:colOff>
      <xdr:row>7</xdr:row>
      <xdr:rowOff>66676</xdr:rowOff>
    </xdr:from>
    <xdr:to>
      <xdr:col>10</xdr:col>
      <xdr:colOff>4181474</xdr:colOff>
      <xdr:row>9</xdr:row>
      <xdr:rowOff>2762251</xdr:rowOff>
    </xdr:to>
    <xdr:graphicFrame macro="">
      <xdr:nvGraphicFramePr>
        <xdr:cNvPr id="28" name="Diagramm 27">
          <a:extLst>
            <a:ext uri="{FF2B5EF4-FFF2-40B4-BE49-F238E27FC236}">
              <a16:creationId xmlns:a16="http://schemas.microsoft.com/office/drawing/2014/main" id="{9AFEA5CB-A80C-4BDD-8E94-536FC6F70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3601639</xdr:colOff>
      <xdr:row>5</xdr:row>
      <xdr:rowOff>133200</xdr:rowOff>
    </xdr:from>
    <xdr:to>
      <xdr:col>10</xdr:col>
      <xdr:colOff>4144714</xdr:colOff>
      <xdr:row>7</xdr:row>
      <xdr:rowOff>238125</xdr:rowOff>
    </xdr:to>
    <xdr:pic>
      <xdr:nvPicPr>
        <xdr:cNvPr id="29" name="Grafik 28">
          <a:extLst>
            <a:ext uri="{FF2B5EF4-FFF2-40B4-BE49-F238E27FC236}">
              <a16:creationId xmlns:a16="http://schemas.microsoft.com/office/drawing/2014/main" id="{9D714449-379E-4BA0-9081-FBE378778AF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10800000" flipV="1">
          <a:off x="15269764" y="4829025"/>
          <a:ext cx="543075" cy="543075"/>
        </a:xfrm>
        <a:prstGeom prst="rect">
          <a:avLst/>
        </a:prstGeom>
      </xdr:spPr>
    </xdr:pic>
    <xdr:clientData/>
  </xdr:twoCellAnchor>
  <xdr:twoCellAnchor>
    <xdr:from>
      <xdr:col>2</xdr:col>
      <xdr:colOff>60158</xdr:colOff>
      <xdr:row>3</xdr:row>
      <xdr:rowOff>40105</xdr:rowOff>
    </xdr:from>
    <xdr:to>
      <xdr:col>5</xdr:col>
      <xdr:colOff>1544052</xdr:colOff>
      <xdr:row>9</xdr:row>
      <xdr:rowOff>2757120</xdr:rowOff>
    </xdr:to>
    <xdr:graphicFrame macro="">
      <xdr:nvGraphicFramePr>
        <xdr:cNvPr id="30" name="Diagramm 29">
          <a:extLst>
            <a:ext uri="{FF2B5EF4-FFF2-40B4-BE49-F238E27FC236}">
              <a16:creationId xmlns:a16="http://schemas.microsoft.com/office/drawing/2014/main" id="{4D3A81F6-68EA-4679-B8F8-B32FDA0DF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963706</xdr:colOff>
      <xdr:row>1</xdr:row>
      <xdr:rowOff>273965</xdr:rowOff>
    </xdr:from>
    <xdr:to>
      <xdr:col>5</xdr:col>
      <xdr:colOff>1507306</xdr:colOff>
      <xdr:row>3</xdr:row>
      <xdr:rowOff>239109</xdr:rowOff>
    </xdr:to>
    <xdr:pic>
      <xdr:nvPicPr>
        <xdr:cNvPr id="31" name="Grafik 30">
          <a:extLst>
            <a:ext uri="{FF2B5EF4-FFF2-40B4-BE49-F238E27FC236}">
              <a16:creationId xmlns:a16="http://schemas.microsoft.com/office/drawing/2014/main" id="{B3E10D02-F0E7-45AF-B273-08AC57EC275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678831" y="750215"/>
          <a:ext cx="543600" cy="54616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ric" refreshedDate="43392.667458449076" createdVersion="6" refreshedVersion="6" minRefreshableVersion="3" recordCount="287" xr:uid="{F84A0003-E2BC-4D0E-AE1A-22D3AF58DC37}">
  <cacheSource type="worksheet">
    <worksheetSource ref="A1:AH1048576" sheet="PerformanceData"/>
  </cacheSource>
  <cacheFields count="34">
    <cacheField name="Campaign-/Adgroupname" numFmtId="0">
      <sharedItems containsBlank="1" count="19">
        <s v="Garden Furniture [Example]"/>
        <s v="Outdoor Clothing [Example]"/>
        <m/>
        <s v="_Kettler .Garten (generisch)" u="1"/>
        <s v="Sample_Campaign_I" u="1"/>
        <s v="___Shopping [.Search] (Remarketing) (2018)" u="1"/>
        <s v="Sample_Campaign_[Gartenmöbel]" u="1"/>
        <s v="Sample_Campaign_[Outdoorkleidung]" u="1"/>
        <s v="_Glatz (generisch)" u="1"/>
        <s v="Sample_Campaign_II" u="1"/>
        <s v="Outdoorkleidung [Sample Campaign]" u="1"/>
        <s v="__Hersteller [dynamisch]" u="1"/>
        <s v="_Lafuma (generisch)" u="1"/>
        <s v="Placeholder_Campaign" u="1"/>
        <s v="Gartenmöbel [Sample Campaign]" u="1"/>
        <s v="(DE: Product Line) Productline" u="1"/>
        <s v="___Garten und Freizeit" u="1"/>
        <s v="Sample_Campaign" u="1"/>
        <s v="___Shopping [.Search] (2018) Origin" u="1"/>
      </sharedItems>
    </cacheField>
    <cacheField name="Contextfactor-Type" numFmtId="0">
      <sharedItems containsBlank="1" count="12">
        <s v="air-pressure"/>
        <s v="city"/>
        <s v="cloudiness"/>
        <s v="daytime"/>
        <s v="daytime-per-weekday"/>
        <s v="humidity"/>
        <s v="state"/>
        <s v="temperature"/>
        <s v="weather-condition"/>
        <s v="weekdays"/>
        <s v="wind-speed"/>
        <m/>
      </sharedItems>
    </cacheField>
    <cacheField name="Contextfactor-Value" numFmtId="0">
      <sharedItems containsBlank="1" count="161">
        <s v="very low pressure, stormy"/>
        <s v="low pressure, rainy"/>
        <s v="normal pressure, variable"/>
        <s v="high pressure, sunny"/>
        <s v="very high pressure, very dry"/>
        <s v="other"/>
        <s v="Berlin,Berlin,Germany"/>
        <s v="Stuttgart,Baden-Wurttemberg,Germany"/>
        <s v="Munich,Bavaria,Germany"/>
        <s v="Nuremberg,Bavaria,Germany"/>
        <s v="Frankfurt,Hesse,Germany"/>
        <s v="Hamburg,Hamburg,Germany"/>
        <s v="Hanover,Lower Saxony,Germany"/>
        <s v="Cologne,North Rhine-Westphalia,Germany"/>
        <s v="Dortmund,North Rhine-Westphalia,Germany"/>
        <s v="Dusseldorf,North Rhine-Westphalia,Germany"/>
        <s v="Essen,North Rhine-Westphalia,Germany"/>
        <s v="Munster,North Rhine-Westphalia,Germany"/>
        <s v="Dresden,Saxony,Germany"/>
        <s v="Leipzig,Saxony,Germany"/>
        <s v="cloudless (0-12%)"/>
        <s v="very slightly cloudy (12-25%)"/>
        <s v="slightly cloudy (25-50%)"/>
        <s v="cloudy (50-75%)"/>
        <s v="heavily clouded (75-87%)"/>
        <s v="overcast (87-100%)"/>
        <s v="early morning"/>
        <s v="morning"/>
        <s v="forenoon"/>
        <s v="noon"/>
        <s v="afternoon"/>
        <s v="evening"/>
        <s v="late evening"/>
        <s v="night"/>
        <s v="monday_|_early morning"/>
        <s v="monday_|_morning"/>
        <s v="monday_|_forenoon"/>
        <s v="monday_|_noon"/>
        <s v="monday_|_afternoon"/>
        <s v="monday_|_evening"/>
        <s v="monday_|_late evening"/>
        <s v="monday_|_night"/>
        <s v="tuesday_|_early morning"/>
        <s v="tuesday_|_morning"/>
        <s v="tuesday_|_forenoon"/>
        <s v="tuesday_|_noon"/>
        <s v="tuesday_|_afternoon"/>
        <s v="tuesday_|_evening"/>
        <s v="tuesday_|_late evening"/>
        <s v="tuesday_|_night"/>
        <s v="wednesday_|_early morning"/>
        <s v="wednesday_|_morning"/>
        <s v="wednesday_|_forenoon"/>
        <s v="wednesday_|_noon"/>
        <s v="wednesday_|_afternoon"/>
        <s v="wednesday_|_evening"/>
        <s v="wednesday_|_late evening"/>
        <s v="wednesday_|_night"/>
        <s v="thursday_|_early morning"/>
        <s v="thursday_|_morning"/>
        <s v="thursday_|_forenoon"/>
        <s v="thursday_|_noon"/>
        <s v="thursday_|_afternoon"/>
        <s v="thursday_|_evening"/>
        <s v="thursday_|_late evening"/>
        <s v="thursday_|_night"/>
        <s v="friday_|_early morning"/>
        <s v="friday_|_morning"/>
        <s v="friday_|_forenoon"/>
        <s v="friday_|_noon"/>
        <s v="friday_|_afternoon"/>
        <s v="friday_|_evening"/>
        <s v="friday_|_late evening"/>
        <s v="friday_|_night"/>
        <s v="saturday_|_early morning"/>
        <s v="saturday_|_morning"/>
        <s v="saturday_|_forenoon"/>
        <s v="saturday_|_noon"/>
        <s v="saturday_|_afternoon"/>
        <s v="saturday_|_evening"/>
        <s v="saturday_|_late evening"/>
        <s v="saturday_|_night"/>
        <s v="sunday_|_early morning"/>
        <s v="sunday_|_morning"/>
        <s v="sunday_|_forenoon"/>
        <s v="sunday_|_noon"/>
        <s v="sunday_|_afternoon"/>
        <s v="sunday_|_evening"/>
        <s v="sunday_|_late evening"/>
        <s v="sunday_|_night"/>
        <s v="0-25% humidity"/>
        <s v="25-50% humidity"/>
        <s v="50-75% humidity"/>
        <s v="75-100% humidity"/>
        <s v="Berlin,Germany"/>
        <s v="Brandenburg,Germany"/>
        <s v="Baden-Wurttemberg,Germany"/>
        <s v="Bavaria,Germany"/>
        <s v="Bremen,Germany"/>
        <s v="Hesse,Germany"/>
        <s v="Hamburg,Germany"/>
        <s v="Mecklenburg-Vorpommern,Germany"/>
        <s v="Lower Saxony,Germany"/>
        <s v="North Rhine-Westphalia,Germany"/>
        <s v="Rhineland-Palatinate,Germany"/>
        <s v="Schleswig-Holstein,Germany"/>
        <s v="Saarland,Germany"/>
        <s v="Saxony,Germany"/>
        <s v="Saxony-Anhalt,Germany"/>
        <s v="Thuringia,Germany"/>
        <s v="&lt;-5°"/>
        <s v="-5° to +5°"/>
        <s v="5° to +10°"/>
        <s v="10° to +15°"/>
        <s v="15° to +20°"/>
        <s v="20° to +25°"/>
        <s v="25° to +30°"/>
        <s v="&gt;=30°"/>
        <s v="clear sky"/>
        <s v="mist"/>
        <s v="partly cloudy"/>
        <s v="cloudy"/>
        <s v="fog"/>
        <s v="light rain"/>
        <s v="rain"/>
        <s v="heavy rain"/>
        <s v="light thunderstorm"/>
        <s v="heavy thunderstorm"/>
        <s v="light snow"/>
        <s v="heavy snow"/>
        <s v="monday"/>
        <s v="tuesday"/>
        <s v="wednesday"/>
        <s v="thursday"/>
        <s v="friday"/>
        <s v="saturday"/>
        <s v="sunday"/>
        <s v="light breeze (&lt;11km/h)"/>
        <s v="moderate breeze (11-38km/h)"/>
        <s v="strong breeze (38-74km/h)"/>
        <s v="gale (&gt;74km/h)"/>
        <m/>
        <s v="Bremen,Bremen,Germany" u="1"/>
        <s v="Harsum,Lower Saxony,Germany" u="1"/>
        <s v="Krefeld,North Rhine-Westphalia,Germany" u="1"/>
        <s v="Weilheim an der Teck,Baden-Wurttemberg,Germany" u="1"/>
        <s v="heady thunderstorm" u="1"/>
        <s v="Mainz,Rhineland-Palatinate,Germany" u="1"/>
        <s v="cloud" u="1"/>
        <s v="Karlsruhe,Baden-Wurttemberg,Germany" u="1"/>
        <s v="Augsburg,Bavaria,Germany" u="1"/>
        <s v="Mannheim,Baden-Wurttemberg,Germany" u="1"/>
        <s v="Freiburg,Baden-Wurttemberg,Germany" u="1"/>
        <s v="unassigned" u="1"/>
        <s v="Unknown Region" u="1"/>
        <s v="Bochum,North Rhine-Westphalia,Germany" u="1"/>
        <s v="Duisburg,North Rhine-Westphalia,Germany" u="1"/>
        <s v="Bonn,North Rhine-Westphalia,Germany" u="1"/>
        <s v="Donauworth,Bavaria,Germany" u="1"/>
        <s v="Bielefeld,North Rhine-Westphalia,Germany" u="1"/>
        <s v="Aachen,North Rhine-Westphalia,Germany" u="1"/>
      </sharedItems>
    </cacheField>
    <cacheField name="Impressions" numFmtId="0">
      <sharedItems containsBlank="1"/>
    </cacheField>
    <cacheField name="Impression-Deviation" numFmtId="0">
      <sharedItems containsNonDate="0" containsString="0" containsBlank="1"/>
    </cacheField>
    <cacheField name="Impression-Dev.(Low Significance)" numFmtId="0">
      <sharedItems containsNonDate="0" containsString="0" containsBlank="1"/>
    </cacheField>
    <cacheField name="Clicks" numFmtId="0">
      <sharedItems containsNonDate="0" containsString="0" containsBlank="1"/>
    </cacheField>
    <cacheField name="Click-Deviation" numFmtId="0">
      <sharedItems containsString="0" containsBlank="1" containsNumber="1" minValue="-1.02" maxValue="205.79709655880475"/>
    </cacheField>
    <cacheField name="Click-Dev.(Low Significance)" numFmtId="0">
      <sharedItems containsString="0" containsBlank="1" containsNumber="1" minValue="-0.99973829461519992" maxValue="16.422672811059908"/>
    </cacheField>
    <cacheField name="Costs" numFmtId="0">
      <sharedItems containsNonDate="0" containsString="0" containsBlank="1"/>
    </cacheField>
    <cacheField name="Cost-Deviation" numFmtId="0">
      <sharedItems containsString="0" containsBlank="1" containsNumber="1" minValue="-0.99529507880374324" maxValue="207.87401504523049"/>
    </cacheField>
    <cacheField name="Cost-Dev.(Low Significance)" numFmtId="0">
      <sharedItems containsString="0" containsBlank="1" containsNumber="1" minValue="-0.99979587151980631" maxValue="-0.93536160154165016"/>
    </cacheField>
    <cacheField name="Conversion-Value" numFmtId="0">
      <sharedItems containsNonDate="0" containsString="0" containsBlank="1"/>
    </cacheField>
    <cacheField name="Conversion-Value-Deviation" numFmtId="0">
      <sharedItems containsString="0" containsBlank="1" containsNumber="1" minValue="-0.99599855272397098" maxValue="197.36205189173305"/>
    </cacheField>
    <cacheField name="Conversion-Value-Dev.(Low Significance)" numFmtId="0">
      <sharedItems containsString="0" containsBlank="1" containsNumber="1" minValue="-0.99994434414582756" maxValue="23.057660201826746"/>
    </cacheField>
    <cacheField name="Average Cpc" numFmtId="0">
      <sharedItems containsNonDate="0" containsString="0" containsBlank="1"/>
    </cacheField>
    <cacheField name="Average-Cpc-Deviation" numFmtId="0">
      <sharedItems containsString="0" containsBlank="1" containsNumber="1" minValue="-0.37104062355155976" maxValue="0.29711660918371452"/>
    </cacheField>
    <cacheField name="Average-Cpc-Dev.(Low Significance)" numFmtId="0">
      <sharedItems containsString="0" containsBlank="1" containsNumber="1" minValue="-0.48572672285198981" maxValue="0.32122579995665945"/>
    </cacheField>
    <cacheField name="Ctr" numFmtId="0">
      <sharedItems containsNonDate="0" containsString="0" containsBlank="1"/>
    </cacheField>
    <cacheField name="Ctr-Deviation" numFmtId="0">
      <sharedItems containsString="0" containsBlank="1" containsNumber="1" minValue="-0.54782799336602461" maxValue="0.16690680539645486"/>
    </cacheField>
    <cacheField name="Ctr-Dev.(Low Significance)" numFmtId="0">
      <sharedItems containsString="0" containsBlank="1" containsNumber="1" minValue="-0.40392763359270545" maxValue="0.13524297444341893"/>
    </cacheField>
    <cacheField name="Conversions" numFmtId="0">
      <sharedItems containsNonDate="0" containsString="0" containsBlank="1"/>
    </cacheField>
    <cacheField name="Conversion-Deviation" numFmtId="0">
      <sharedItems containsString="0" containsBlank="1" containsNumber="1" minValue="-0.9933697416355568" maxValue="189.23345440031929"/>
    </cacheField>
    <cacheField name="Conversion-Dev.(Low Significance)" numFmtId="0">
      <sharedItems containsString="0" containsBlank="1" containsNumber="1" minValue="-0.99985966675782412" maxValue="18.491530099397409"/>
    </cacheField>
    <cacheField name="Conversion-Rate" numFmtId="0">
      <sharedItems containsNonDate="0" containsString="0" containsBlank="1"/>
    </cacheField>
    <cacheField name="Conversion-Rate-Deviation" numFmtId="0">
      <sharedItems containsString="0" containsBlank="1" containsNumber="1" minValue="-0.49691991786447631" maxValue="0.5417209605534492"/>
    </cacheField>
    <cacheField name="Conversion-Rate-Dev.(Low Significance)" numFmtId="0">
      <sharedItems containsString="0" containsBlank="1" containsNumber="1" minValue="-0.87501275380063259" maxValue="0.60880697247390048"/>
    </cacheField>
    <cacheField name="Cost/Conversion" numFmtId="0">
      <sharedItems containsNonDate="0" containsString="0" containsBlank="1"/>
    </cacheField>
    <cacheField name="Cost/Conversion-Deviation" numFmtId="0">
      <sharedItems containsString="0" containsBlank="1" containsNumber="1" minValue="-0.54877975507911603" maxValue="0.74503352787795651"/>
    </cacheField>
    <cacheField name="Cost/Conversion-Dev.(Low Significance)" numFmtId="0">
      <sharedItems containsString="0" containsBlank="1" containsNumber="1" minValue="-0.40739726132018383" maxValue="4.941661531185364"/>
    </cacheField>
    <cacheField name="ROAS" numFmtId="0">
      <sharedItems containsNonDate="0" containsString="0" containsBlank="1"/>
    </cacheField>
    <cacheField name="ROAS-Deviation" numFmtId="0">
      <sharedItems containsString="0" containsBlank="1" containsNumber="1" minValue="-0.54141462206346314" maxValue="0.88003382536112551"/>
    </cacheField>
    <cacheField name="ROAS-Dev.(Low Significance)" numFmtId="0">
      <sharedItems containsString="0" containsBlank="1" containsNumber="1" minValue="-0.9826535396155649" maxValue="3.6480476860223705"/>
    </cacheField>
    <cacheField name="Significance" numFmtId="0">
      <sharedItems containsString="0" containsBlank="1" containsNumber="1" minValue="0" maxValue="92.954473163472258"/>
    </cacheField>
  </cacheFields>
  <extLst>
    <ext xmlns:x14="http://schemas.microsoft.com/office/spreadsheetml/2009/9/main" uri="{725AE2AE-9491-48be-B2B4-4EB974FC3084}">
      <x14:pivotCacheDefinition pivotCacheId="76811381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x v="0"/>
    <x v="0"/>
    <s v=""/>
    <m/>
    <m/>
    <m/>
    <m/>
    <n v="-0.98922675675763139"/>
    <m/>
    <m/>
    <m/>
    <m/>
    <m/>
    <n v="-0.984379897378033"/>
    <m/>
    <m/>
    <n v="-1.034843236085714E-2"/>
    <m/>
    <m/>
    <n v="-2.5606834869674189E-2"/>
    <m/>
    <m/>
    <n v="-0.98688262843002117"/>
    <m/>
    <m/>
    <n v="-0.14758798858187"/>
    <m/>
    <m/>
    <n v="0.18720324369182201"/>
    <m/>
    <m/>
    <n v="-0.190795163393567"/>
    <n v="0.22264702700895064"/>
  </r>
  <r>
    <x v="0"/>
    <x v="0"/>
    <x v="1"/>
    <m/>
    <m/>
    <m/>
    <m/>
    <n v="6.3541605797033718E-2"/>
    <m/>
    <m/>
    <m/>
    <m/>
    <m/>
    <n v="4.7943652391078562E-2"/>
    <m/>
    <m/>
    <n v="7.3815412090806332E-2"/>
    <m/>
    <m/>
    <n v="-4.389021529963677E-3"/>
    <m/>
    <m/>
    <n v="2.8578903764141295E-2"/>
    <m/>
    <m/>
    <n v="-4.2873845124931399E-2"/>
    <m/>
    <m/>
    <n v="0.11031576043925706"/>
    <m/>
    <m/>
    <n v="-7.8826702118885705E-2"/>
    <m/>
    <n v="21.979859853138695"/>
  </r>
  <r>
    <x v="0"/>
    <x v="0"/>
    <x v="2"/>
    <m/>
    <m/>
    <m/>
    <m/>
    <n v="2.1159686492601066"/>
    <m/>
    <m/>
    <m/>
    <m/>
    <m/>
    <n v="2.1978878446143342"/>
    <m/>
    <m/>
    <n v="5.5905668256261976E-3"/>
    <m/>
    <m/>
    <n v="-6.7665437000080653E-3"/>
    <m/>
    <m/>
    <n v="2.1563399628404589"/>
    <m/>
    <m/>
    <n v="5.2956264367402001E-2"/>
    <m/>
    <m/>
    <n v="-7.2714862436595862E-3"/>
    <m/>
    <m/>
    <n v="1.3163310119637783E-2"/>
    <m/>
    <n v="64.39668541804221"/>
  </r>
  <r>
    <x v="0"/>
    <x v="0"/>
    <x v="3"/>
    <m/>
    <m/>
    <m/>
    <m/>
    <n v="-0.20480578496721724"/>
    <m/>
    <m/>
    <m/>
    <m/>
    <m/>
    <n v="-0.26857794025419257"/>
    <m/>
    <m/>
    <n v="-0.11879275575247306"/>
    <m/>
    <m/>
    <n v="4.2888317441551305E-2"/>
    <m/>
    <m/>
    <n v="-0.20446589130377746"/>
    <m/>
    <m/>
    <n v="3.0427434778842799E-2"/>
    <m/>
    <m/>
    <n v="-0.1191692534478237"/>
    <m/>
    <m/>
    <n v="8.0589943598378705E-2"/>
    <m/>
    <n v="16.434013777344177"/>
  </r>
  <r>
    <x v="0"/>
    <x v="0"/>
    <x v="4"/>
    <m/>
    <m/>
    <m/>
    <m/>
    <m/>
    <n v="-0.99971734466867945"/>
    <m/>
    <m/>
    <m/>
    <m/>
    <m/>
    <n v="-0.9999404745252054"/>
    <m/>
    <m/>
    <n v="-0.18416237416241366"/>
    <m/>
    <m/>
    <n v="-0.11490115542823232"/>
    <m/>
    <m/>
    <n v="-0.99982040075058121"/>
    <m/>
    <m/>
    <n v="0.164599816392065"/>
    <m/>
    <m/>
    <n v="-0.283974488652317"/>
    <m/>
    <m/>
    <n v="0.26856501356659002"/>
    <n v="5.8415435139573084E-3"/>
  </r>
  <r>
    <x v="0"/>
    <x v="1"/>
    <x v="5"/>
    <m/>
    <m/>
    <m/>
    <m/>
    <n v="27.847078341014001"/>
    <m/>
    <m/>
    <m/>
    <m/>
    <m/>
    <n v="31.128411211025"/>
    <m/>
    <m/>
    <n v="-1.4801758257751207E-2"/>
    <m/>
    <m/>
    <n v="1.6184492165898678E-2"/>
    <m/>
    <m/>
    <n v="28.948225415736001"/>
    <m/>
    <m/>
    <n v="3.8241708980249811E-2"/>
    <m/>
    <m/>
    <n v="-5.1120621142136669E-2"/>
    <m/>
    <m/>
    <n v="7.6159715393728344E-2"/>
    <m/>
    <n v="1.3971428571429001"/>
  </r>
  <r>
    <x v="0"/>
    <x v="1"/>
    <x v="6"/>
    <m/>
    <m/>
    <m/>
    <m/>
    <n v="52.207668202764978"/>
    <m/>
    <m/>
    <m/>
    <m/>
    <m/>
    <n v="66.333613675833163"/>
    <m/>
    <m/>
    <n v="5.1802771325299313E-2"/>
    <m/>
    <m/>
    <n v="-0.20373603225806447"/>
    <m/>
    <m/>
    <n v="73.596987905068161"/>
    <m/>
    <m/>
    <n v="0.40302933645979699"/>
    <m/>
    <m/>
    <n v="-0.25042481803848216"/>
    <m/>
    <m/>
    <n v="-9.7353468879500471E-2"/>
    <m/>
    <n v="2.5885714285714285"/>
  </r>
  <r>
    <x v="0"/>
    <x v="1"/>
    <x v="7"/>
    <m/>
    <m/>
    <m/>
    <m/>
    <n v="22.256331797235021"/>
    <m/>
    <m/>
    <m/>
    <m/>
    <m/>
    <n v="32.365208134704716"/>
    <m/>
    <m/>
    <n v="-4.5348587333585821E-2"/>
    <m/>
    <m/>
    <n v="-0.15065176774193534"/>
    <m/>
    <m/>
    <n v="26.310114742368469"/>
    <m/>
    <m/>
    <n v="0.1738678781713634"/>
    <m/>
    <m/>
    <n v="-0.18716932299279998"/>
    <m/>
    <m/>
    <n v="0.22156116525100833"/>
    <m/>
    <n v="1.1314285714285715"/>
  </r>
  <r>
    <x v="0"/>
    <x v="1"/>
    <x v="8"/>
    <m/>
    <m/>
    <m/>
    <m/>
    <n v="53.499686635944698"/>
    <m/>
    <m/>
    <m/>
    <m/>
    <m/>
    <n v="76.815925865556622"/>
    <m/>
    <m/>
    <n v="6.7045344721531341E-2"/>
    <m/>
    <m/>
    <n v="-5.965017142857143E-2"/>
    <m/>
    <m/>
    <n v="66.034750299571556"/>
    <m/>
    <m/>
    <n v="0.22998905162975536"/>
    <m/>
    <m/>
    <n v="-0.13583235948710881"/>
    <m/>
    <m/>
    <n v="0.16090832650063192"/>
    <m/>
    <n v="2.6514285714285712"/>
  </r>
  <r>
    <x v="0"/>
    <x v="1"/>
    <x v="9"/>
    <m/>
    <m/>
    <m/>
    <m/>
    <m/>
    <n v="12.742377880184332"/>
    <m/>
    <m/>
    <m/>
    <m/>
    <m/>
    <n v="10.479891263631471"/>
    <m/>
    <m/>
    <n v="-3.3644814651844768E-2"/>
    <m/>
    <m/>
    <n v="8.6010258064517231E-3"/>
    <m/>
    <m/>
    <n v="13.4652971146303"/>
    <m/>
    <m/>
    <n v="5.2272002344847746E-2"/>
    <m/>
    <m/>
    <n v="-8.1938935159291293E-2"/>
    <m/>
    <m/>
    <n v="-0.20637502713967071"/>
    <n v="0.66857142857142859"/>
  </r>
  <r>
    <x v="0"/>
    <x v="1"/>
    <x v="10"/>
    <m/>
    <m/>
    <m/>
    <m/>
    <n v="19.985511520737326"/>
    <m/>
    <m/>
    <m/>
    <m/>
    <m/>
    <n v="8.6914942203479324"/>
    <m/>
    <m/>
    <n v="-4.941609333410657E-2"/>
    <m/>
    <m/>
    <n v="-0.13548483502304154"/>
    <m/>
    <m/>
    <n v="16.083698997405151"/>
    <m/>
    <m/>
    <n v="-0.18624298485331769"/>
    <m/>
    <m/>
    <n v="0.16787104857445301"/>
    <m/>
    <m/>
    <n v="-0.43262724257559293"/>
    <m/>
    <n v="1.0209523809523811"/>
  </r>
  <r>
    <x v="0"/>
    <x v="1"/>
    <x v="11"/>
    <m/>
    <m/>
    <m/>
    <m/>
    <n v="43.08523502304147"/>
    <m/>
    <m/>
    <m/>
    <m/>
    <m/>
    <n v="38.487694251501438"/>
    <m/>
    <m/>
    <n v="-1.1150167082240481E-2"/>
    <m/>
    <m/>
    <n v="-0.15065176774193534"/>
    <m/>
    <m/>
    <n v="41.333882188639564"/>
    <m/>
    <m/>
    <n v="-4.126328675247215E-2"/>
    <m/>
    <m/>
    <n v="2.9721098040801808E-2"/>
    <m/>
    <m/>
    <n v="-6.7292811699421029E-2"/>
    <m/>
    <n v="2.1447619047619049"/>
  </r>
  <r>
    <x v="0"/>
    <x v="1"/>
    <x v="12"/>
    <m/>
    <m/>
    <m/>
    <m/>
    <m/>
    <n v="13.13389861751152"/>
    <m/>
    <m/>
    <m/>
    <m/>
    <m/>
    <n v="10.531203054479098"/>
    <m/>
    <m/>
    <n v="1.5369974315155854E-3"/>
    <m/>
    <m/>
    <n v="-6.5659069124422986E-3"/>
    <m/>
    <m/>
    <n v="18.29011456995319"/>
    <m/>
    <m/>
    <n v="0.36561522082086917"/>
    <m/>
    <m/>
    <n v="-0.26746859360430653"/>
    <m/>
    <m/>
    <n v="-0.4021531775364553"/>
    <n v="0.68761904761904757"/>
  </r>
  <r>
    <x v="0"/>
    <x v="1"/>
    <x v="13"/>
    <m/>
    <m/>
    <m/>
    <m/>
    <n v="34.530506912442398"/>
    <m/>
    <m/>
    <m/>
    <m/>
    <m/>
    <n v="31.704264687579972"/>
    <m/>
    <m/>
    <n v="-6.4565262129806733E-2"/>
    <m/>
    <m/>
    <n v="-5.2066705069124364E-2"/>
    <m/>
    <m/>
    <n v="27.088311106130227"/>
    <m/>
    <m/>
    <n v="-0.2096268071276477"/>
    <m/>
    <m/>
    <n v="0.18318060908603195"/>
    <m/>
    <m/>
    <n v="0.16421558937309655"/>
    <m/>
    <n v="1.7285714285714286"/>
  </r>
  <r>
    <x v="0"/>
    <x v="1"/>
    <x v="14"/>
    <m/>
    <m/>
    <m/>
    <m/>
    <m/>
    <n v="16.148608294930874"/>
    <m/>
    <m/>
    <m/>
    <m/>
    <m/>
    <n v="21.954483733266034"/>
    <m/>
    <m/>
    <n v="-0.13264487946087977"/>
    <m/>
    <m/>
    <n v="-0.11273443594470045"/>
    <m/>
    <m/>
    <n v="14.728721799325857"/>
    <m/>
    <m/>
    <n v="-8.3354166846265954E-2"/>
    <m/>
    <m/>
    <n v="-5.5158179473922764E-2"/>
    <m/>
    <m/>
    <n v="0.45938880074055644"/>
    <n v="0.8342857142857143"/>
  </r>
  <r>
    <x v="0"/>
    <x v="1"/>
    <x v="15"/>
    <m/>
    <m/>
    <m/>
    <m/>
    <m/>
    <n v="16.422672811059908"/>
    <m/>
    <m/>
    <m/>
    <m/>
    <m/>
    <n v="16.013724622832719"/>
    <m/>
    <m/>
    <n v="7.1232690586885639E-2"/>
    <m/>
    <m/>
    <n v="-5.965017142857143E-2"/>
    <m/>
    <m/>
    <n v="18.491530099397409"/>
    <m/>
    <m/>
    <n v="0.11774670471297166"/>
    <m/>
    <m/>
    <n v="-4.2319915924002194E-2"/>
    <m/>
    <m/>
    <n v="-0.12700071820052183"/>
    <n v="0.84761904761904761"/>
  </r>
  <r>
    <x v="0"/>
    <x v="1"/>
    <x v="16"/>
    <m/>
    <m/>
    <m/>
    <m/>
    <m/>
    <n v="15.97242396313364"/>
    <m/>
    <m/>
    <m/>
    <m/>
    <m/>
    <n v="10.68605760557246"/>
    <m/>
    <m/>
    <n v="-9.2826322019040286E-2"/>
    <m/>
    <m/>
    <n v="-2.9316305990783387E-2"/>
    <m/>
    <m/>
    <n v="10.068698868093691"/>
    <m/>
    <m/>
    <n v="-0.34992974077362737"/>
    <m/>
    <m/>
    <n v="0.39116209896908161"/>
    <m/>
    <m/>
    <n v="5.5843672034303182E-2"/>
    <n v="0.82571428571428573"/>
  </r>
  <r>
    <x v="0"/>
    <x v="1"/>
    <x v="17"/>
    <m/>
    <m/>
    <m/>
    <m/>
    <m/>
    <n v="9.5319078341013821"/>
    <m/>
    <m/>
    <m/>
    <m/>
    <m/>
    <n v="1.4765914309638184"/>
    <m/>
    <m/>
    <n v="-8.6525917360521287E-2"/>
    <m/>
    <m/>
    <n v="8.6010258064517231E-3"/>
    <m/>
    <m/>
    <n v="4.9234476159277234"/>
    <m/>
    <m/>
    <n v="-0.43878826541608118"/>
    <m/>
    <m/>
    <n v="0.62499749041711516"/>
    <m/>
    <m/>
    <n v="-0.5816903048988159"/>
    <n v="0.51238095238095238"/>
  </r>
  <r>
    <x v="0"/>
    <x v="1"/>
    <x v="18"/>
    <m/>
    <m/>
    <m/>
    <m/>
    <m/>
    <n v="10.62816589861751"/>
    <m/>
    <m/>
    <m/>
    <m/>
    <m/>
    <n v="14.160552526403281"/>
    <m/>
    <m/>
    <n v="7.8149918079105651E-2"/>
    <m/>
    <m/>
    <n v="-8.9984036866359474E-2"/>
    <m/>
    <m/>
    <n v="9.8398175846343516"/>
    <m/>
    <m/>
    <n v="-6.9323873481668019E-2"/>
    <m/>
    <m/>
    <n v="0.1569789299687212"/>
    <m/>
    <m/>
    <n v="0.39909031158365837"/>
    <n v="0.56571428571428573"/>
  </r>
  <r>
    <x v="0"/>
    <x v="1"/>
    <x v="19"/>
    <m/>
    <m/>
    <m/>
    <m/>
    <m/>
    <n v="8.9642027649769584"/>
    <m/>
    <m/>
    <m/>
    <m/>
    <m/>
    <n v="23.057660201826746"/>
    <m/>
    <m/>
    <n v="-7.2659455808764539E-3"/>
    <m/>
    <m/>
    <n v="-0.1961525658986174"/>
    <m/>
    <m/>
    <n v="14.957603082785198"/>
    <m/>
    <m/>
    <n v="0.60880697247390048"/>
    <m/>
    <m/>
    <n v="-0.38140589336006259"/>
    <m/>
    <m/>
    <n v="0.50728505412571234"/>
    <n v="0.48476190476190478"/>
  </r>
  <r>
    <x v="0"/>
    <x v="2"/>
    <x v="20"/>
    <m/>
    <m/>
    <m/>
    <m/>
    <n v="0.89928399218785815"/>
    <m/>
    <m/>
    <m/>
    <m/>
    <m/>
    <n v="1.1419316457842026"/>
    <m/>
    <m/>
    <n v="-2.2522270160071356E-3"/>
    <m/>
    <m/>
    <n v="7.5710418011945002E-3"/>
    <m/>
    <m/>
    <n v="0.96249020216304593"/>
    <m/>
    <m/>
    <n v="8.3278967355681702E-2"/>
    <m/>
    <m/>
    <n v="-0.13438683597965601"/>
    <m/>
    <m/>
    <n v="0.121435587002359"/>
    <m/>
    <n v="32.709890976568666"/>
  </r>
  <r>
    <x v="0"/>
    <x v="2"/>
    <x v="21"/>
    <m/>
    <m/>
    <m/>
    <m/>
    <n v="-0.71766623557845222"/>
    <m/>
    <m/>
    <m/>
    <m/>
    <m/>
    <n v="-0.67914764654774595"/>
    <m/>
    <m/>
    <n v="-4.0086582593556908E-2"/>
    <m/>
    <m/>
    <n v="3.7736818487019708E-3"/>
    <m/>
    <m/>
    <n v="-0.70104612926119292"/>
    <m/>
    <m/>
    <n v="0.128866874641476"/>
    <m/>
    <m/>
    <n v="-9.3452217275696525E-2"/>
    <m/>
    <m/>
    <n v="7.3250373575458827E-2"/>
    <m/>
    <n v="4.8624148317044344"/>
  </r>
  <r>
    <x v="0"/>
    <x v="2"/>
    <x v="22"/>
    <m/>
    <m/>
    <m/>
    <m/>
    <n v="-0.62290422454406391"/>
    <m/>
    <m/>
    <m/>
    <m/>
    <m/>
    <n v="-0.60196186083632341"/>
    <m/>
    <m/>
    <n v="1.5484081385739312E-3"/>
    <m/>
    <m/>
    <n v="-4.3048747338153559E-3"/>
    <m/>
    <m/>
    <n v="-0.623522133488154"/>
    <m/>
    <m/>
    <n v="-1.6385994866769948E-3"/>
    <m/>
    <m/>
    <n v="3.1922384254963188E-3"/>
    <m/>
    <m/>
    <n v="5.7268367066546366E-2"/>
    <m/>
    <n v="6.4944272439633446"/>
  </r>
  <r>
    <x v="0"/>
    <x v="2"/>
    <x v="23"/>
    <m/>
    <m/>
    <m/>
    <m/>
    <m/>
    <n v="-0.958029091631449"/>
    <m/>
    <m/>
    <m/>
    <m/>
    <m/>
    <n v="-0.95899534770521921"/>
    <m/>
    <m/>
    <n v="2.6208771461244229E-2"/>
    <m/>
    <m/>
    <n v="-5.3037435984261916E-2"/>
    <m/>
    <m/>
    <n v="-0.95945893167733431"/>
    <m/>
    <m/>
    <n v="-3.4067407675089534E-2"/>
    <m/>
    <m/>
    <n v="6.2402055397317469E-2"/>
    <m/>
    <m/>
    <n v="-1.14349224451957E-2"/>
    <n v="0.72283231079171151"/>
  </r>
  <r>
    <x v="0"/>
    <x v="2"/>
    <x v="24"/>
    <m/>
    <m/>
    <m/>
    <m/>
    <n v="1.5162213662592134"/>
    <m/>
    <m/>
    <m/>
    <m/>
    <m/>
    <n v="1.3252503228135644"/>
    <m/>
    <m/>
    <n v="5.9508412766502428E-3"/>
    <m/>
    <m/>
    <n v="-4.0026307238766323E-3"/>
    <m/>
    <m/>
    <n v="1.5224858358732436"/>
    <m/>
    <m/>
    <n v="-4.2489633741304697E-2"/>
    <m/>
    <m/>
    <n v="4.34526117965214E-2"/>
    <m/>
    <m/>
    <n v="-9.8190929857649406E-2"/>
    <m/>
    <n v="43.334923530019779"/>
  </r>
  <r>
    <x v="0"/>
    <x v="2"/>
    <x v="25"/>
    <m/>
    <m/>
    <m/>
    <m/>
    <n v="-0.13399336429680919"/>
    <m/>
    <m/>
    <m/>
    <m/>
    <m/>
    <n v="-0.23555729169086204"/>
    <m/>
    <m/>
    <n v="5.7344186897068106E-4"/>
    <m/>
    <m/>
    <n v="7.5847415825887055E-3"/>
    <m/>
    <m/>
    <n v="-0.20844890826546403"/>
    <m/>
    <m/>
    <n v="-0.14597571992990199"/>
    <m/>
    <m/>
    <n v="0.124690221787364"/>
    <m/>
    <m/>
    <n v="-0.134247168260478"/>
    <m/>
    <n v="14.914558725999397"/>
  </r>
  <r>
    <x v="0"/>
    <x v="3"/>
    <x v="26"/>
    <m/>
    <m/>
    <m/>
    <m/>
    <m/>
    <n v="-0.95874340350905296"/>
    <m/>
    <m/>
    <m/>
    <m/>
    <m/>
    <n v="-0.9852568654570123"/>
    <m/>
    <m/>
    <n v="-0.29992181321196665"/>
    <m/>
    <m/>
    <n v="-0.18483076377813223"/>
    <m/>
    <m/>
    <n v="-0.96985018195949535"/>
    <m/>
    <m/>
    <n v="-0.269872639437857"/>
    <m/>
    <m/>
    <n v="-4.2023294530532995E-2"/>
    <m/>
    <m/>
    <n v="-0.51100249115857754"/>
    <n v="0.61333333333333329"/>
  </r>
  <r>
    <x v="0"/>
    <x v="3"/>
    <x v="27"/>
    <m/>
    <m/>
    <m/>
    <m/>
    <n v="-0.51337716312851844"/>
    <m/>
    <m/>
    <m/>
    <m/>
    <m/>
    <n v="-0.48175618943347964"/>
    <m/>
    <m/>
    <n v="-7.5658084834566708E-3"/>
    <m/>
    <m/>
    <n v="-2.0213892879427764E-2"/>
    <m/>
    <m/>
    <n v="-0.47265345115834723"/>
    <m/>
    <m/>
    <n v="8.2707006877623002E-2"/>
    <m/>
    <m/>
    <n v="-8.4205993425061632E-2"/>
    <m/>
    <m/>
    <n v="-1.7257973018306116E-2"/>
    <m/>
    <n v="7.234285714285714"/>
  </r>
  <r>
    <x v="0"/>
    <x v="3"/>
    <x v="28"/>
    <m/>
    <m/>
    <m/>
    <m/>
    <n v="0.27081848538962339"/>
    <m/>
    <m/>
    <m/>
    <m/>
    <m/>
    <n v="0.38508812170881268"/>
    <m/>
    <m/>
    <n v="9.6749941085683355E-2"/>
    <m/>
    <m/>
    <n v="-2.3001693210908281E-2"/>
    <m/>
    <m/>
    <n v="0.49288556589605448"/>
    <m/>
    <m/>
    <n v="0.17368166720387346"/>
    <m/>
    <m/>
    <n v="-6.6392515162434829E-2"/>
    <m/>
    <m/>
    <n v="-7.220420671315142E-2"/>
    <m/>
    <n v="18.892380952380954"/>
  </r>
  <r>
    <x v="0"/>
    <x v="3"/>
    <x v="29"/>
    <m/>
    <m/>
    <m/>
    <m/>
    <n v="0.51118300407601081"/>
    <m/>
    <m/>
    <m/>
    <m/>
    <m/>
    <n v="0.6177130928324519"/>
    <m/>
    <m/>
    <n v="3.4780483388145322E-2"/>
    <m/>
    <m/>
    <n v="4.9792677493294413E-3"/>
    <m/>
    <m/>
    <n v="0.66426347896839677"/>
    <m/>
    <m/>
    <n v="0.10030312879098324"/>
    <m/>
    <m/>
    <n v="-6.0400218235648673E-2"/>
    <m/>
    <m/>
    <n v="-2.7967175858657489E-2"/>
    <m/>
    <n v="22.465714285714284"/>
  </r>
  <r>
    <x v="0"/>
    <x v="3"/>
    <x v="30"/>
    <m/>
    <m/>
    <m/>
    <m/>
    <n v="0.78537280684193256"/>
    <m/>
    <m/>
    <m/>
    <m/>
    <m/>
    <n v="0.94772796359469624"/>
    <m/>
    <m/>
    <n v="2.9915979231492917E-2"/>
    <m/>
    <m/>
    <n v="5.295955063952773E-2"/>
    <m/>
    <m/>
    <n v="0.86258516068703361"/>
    <m/>
    <m/>
    <n v="4.2304345257447196E-2"/>
    <m/>
    <m/>
    <n v="-1.2779252148151787E-2"/>
    <m/>
    <m/>
    <n v="4.5715810127845868E-2"/>
    <m/>
    <n v="26.54190476190476"/>
  </r>
  <r>
    <x v="0"/>
    <x v="3"/>
    <x v="31"/>
    <m/>
    <m/>
    <m/>
    <m/>
    <n v="0.70747215259815666"/>
    <m/>
    <m/>
    <m/>
    <m/>
    <m/>
    <n v="0.52168430230039675"/>
    <m/>
    <m/>
    <n v="-1.1595821813729978E-2"/>
    <m/>
    <m/>
    <n v="1.1614033549543823E-2"/>
    <m/>
    <m/>
    <n v="0.54823039836782961"/>
    <m/>
    <m/>
    <n v="-9.4081171145666609E-2"/>
    <m/>
    <m/>
    <n v="9.0064791594733684E-2"/>
    <m/>
    <m/>
    <n v="-1.7142664265437979E-2"/>
    <m/>
    <n v="25.383809523809525"/>
  </r>
  <r>
    <x v="0"/>
    <x v="3"/>
    <x v="32"/>
    <m/>
    <m/>
    <m/>
    <m/>
    <n v="8.7406007511391159E-2"/>
    <m/>
    <m/>
    <m/>
    <m/>
    <m/>
    <n v="-6.680105057050767E-2"/>
    <m/>
    <m/>
    <n v="-0.14871528404700962"/>
    <m/>
    <m/>
    <n v="-3.8116789758136815E-2"/>
    <m/>
    <m/>
    <n v="-0.19518444904122112"/>
    <m/>
    <m/>
    <n v="-0.26054464760721385"/>
    <m/>
    <m/>
    <n v="0.15019084198166377"/>
    <m/>
    <m/>
    <n v="0.1595230732650843"/>
    <m/>
    <n v="16.165714285714287"/>
  </r>
  <r>
    <x v="0"/>
    <x v="3"/>
    <x v="33"/>
    <m/>
    <m/>
    <m/>
    <m/>
    <n v="-0.89013188977954305"/>
    <m/>
    <m/>
    <m/>
    <m/>
    <m/>
    <n v="-0.93839899541342098"/>
    <m/>
    <m/>
    <n v="-0.28533695529590342"/>
    <m/>
    <m/>
    <n v="-0.1192601374313671"/>
    <m/>
    <m/>
    <n v="-0.93027652176025066"/>
    <m/>
    <m/>
    <n v="-0.36596283535059038"/>
    <m/>
    <m/>
    <n v="0.12614324513611308"/>
    <m/>
    <m/>
    <n v="-0.11649245299083322"/>
    <m/>
    <n v="1.6333333333333333"/>
  </r>
  <r>
    <x v="0"/>
    <x v="4"/>
    <x v="34"/>
    <m/>
    <m/>
    <m/>
    <m/>
    <m/>
    <n v="-0.95470743211319942"/>
    <m/>
    <m/>
    <m/>
    <m/>
    <m/>
    <n v="-0.9846575371582833"/>
    <m/>
    <m/>
    <n v="-0.21579745577207521"/>
    <m/>
    <m/>
    <n v="-9.3373548051201904E-2"/>
    <m/>
    <m/>
    <n v="-0.9659964458189797"/>
    <m/>
    <m/>
    <n v="-0.24992499249924993"/>
    <m/>
    <m/>
    <n v="4.4553234089117488E-2"/>
    <m/>
    <m/>
    <n v="-0.54879668698234108"/>
    <n v="9.6190476190476187E-2"/>
  </r>
  <r>
    <x v="0"/>
    <x v="4"/>
    <x v="35"/>
    <m/>
    <m/>
    <m/>
    <m/>
    <n v="-0.54169302593752255"/>
    <m/>
    <m/>
    <m/>
    <m/>
    <m/>
    <n v="-0.40700431263017489"/>
    <m/>
    <m/>
    <n v="5.3355993483522157E-2"/>
    <m/>
    <m/>
    <n v="-7.0732530089808066E-2"/>
    <m/>
    <m/>
    <n v="-0.51080220051572067"/>
    <m/>
    <m/>
    <n v="6.6437367807230752E-2"/>
    <m/>
    <m/>
    <n v="-1.3159777597840261E-2"/>
    <m/>
    <m/>
    <n v="0.21218401682028354"/>
    <m/>
    <n v="0.97333333333333338"/>
  </r>
  <r>
    <x v="0"/>
    <x v="4"/>
    <x v="36"/>
    <m/>
    <m/>
    <m/>
    <m/>
    <n v="8.2985657887361119E-2"/>
    <m/>
    <m/>
    <m/>
    <m/>
    <m/>
    <n v="-4.697254519384686E-2"/>
    <m/>
    <m/>
    <n v="0.12515639363115061"/>
    <m/>
    <m/>
    <n v="-9.3085480918180585E-2"/>
    <m/>
    <m/>
    <n v="0.33203256245117063"/>
    <m/>
    <m/>
    <n v="0.22885166363427234"/>
    <m/>
    <m/>
    <n v="-8.5212004824645415E-2"/>
    <m/>
    <m/>
    <n v="-0.2845289203948328"/>
    <m/>
    <n v="2.2999999999999998"/>
  </r>
  <r>
    <x v="0"/>
    <x v="4"/>
    <x v="37"/>
    <m/>
    <m/>
    <m/>
    <m/>
    <n v="0.2991343481986275"/>
    <m/>
    <m/>
    <m/>
    <m/>
    <m/>
    <n v="0.3500238103947686"/>
    <m/>
    <m/>
    <n v="1.2176914583847287E-2"/>
    <m/>
    <m/>
    <n v="-3.8753146366340974E-2"/>
    <m/>
    <m/>
    <n v="0.29598879501928899"/>
    <m/>
    <m/>
    <n v="-3.322838324564259E-3"/>
    <m/>
    <m/>
    <n v="1.4632915741337849E-2"/>
    <m/>
    <m/>
    <n v="4.1697674851515654E-2"/>
    <m/>
    <n v="2.7590476190476192"/>
  </r>
  <r>
    <x v="0"/>
    <x v="4"/>
    <x v="38"/>
    <m/>
    <m/>
    <m/>
    <m/>
    <n v="0.46909358809068125"/>
    <m/>
    <m/>
    <m/>
    <m/>
    <m/>
    <n v="0.38875393089761778"/>
    <m/>
    <m/>
    <n v="7.0707431060437198E-3"/>
    <m/>
    <m/>
    <n v="3.2707608983988612E-2"/>
    <m/>
    <m/>
    <n v="0.4614727587002545"/>
    <m/>
    <m/>
    <n v="-6.0865060865061826E-3"/>
    <m/>
    <m/>
    <n v="1.2321401758537576E-2"/>
    <m/>
    <m/>
    <n v="-4.975391324159173E-2"/>
    <m/>
    <n v="3.12"/>
  </r>
  <r>
    <x v="0"/>
    <x v="4"/>
    <x v="39"/>
    <m/>
    <m/>
    <m/>
    <m/>
    <n v="0.64219191684617671"/>
    <m/>
    <m/>
    <m/>
    <m/>
    <m/>
    <n v="8.6518439190073515E-2"/>
    <m/>
    <m/>
    <n v="-1.1267000343539002E-2"/>
    <m/>
    <m/>
    <n v="2.4768360234901809E-2"/>
    <m/>
    <m/>
    <n v="0.44515105269336486"/>
    <m/>
    <m/>
    <n v="-0.12078182149181593"/>
    <m/>
    <m/>
    <n v="0.123542219203985"/>
    <m/>
    <m/>
    <n v="-0.24816009854480936"/>
    <m/>
    <n v="3.4876190476190478"/>
  </r>
  <r>
    <x v="0"/>
    <x v="4"/>
    <x v="40"/>
    <m/>
    <m/>
    <m/>
    <m/>
    <n v="2.7378940877823776E-2"/>
    <m/>
    <m/>
    <m/>
    <m/>
    <m/>
    <n v="-0.24032557114938335"/>
    <m/>
    <m/>
    <n v="-0.15945947424176565"/>
    <m/>
    <m/>
    <n v="-7.2723228930711592E-2"/>
    <m/>
    <m/>
    <n v="-0.25600223451927473"/>
    <m/>
    <m/>
    <n v="-0.27648373741782739"/>
    <m/>
    <m/>
    <n v="0.16069305578709736"/>
    <m/>
    <m/>
    <n v="2.1074405192996304E-2"/>
    <m/>
    <n v="2.1819047619047618"/>
  </r>
  <r>
    <x v="0"/>
    <x v="4"/>
    <x v="41"/>
    <m/>
    <m/>
    <m/>
    <m/>
    <m/>
    <n v="-0.88923500724713112"/>
    <m/>
    <m/>
    <m/>
    <m/>
    <m/>
    <n v="-0.83834950528134344"/>
    <m/>
    <m/>
    <n v="-0.2880777180022307"/>
    <m/>
    <m/>
    <n v="-5.1563096972873534E-2"/>
    <m/>
    <m/>
    <n v="-0.86693275797160707"/>
    <m/>
    <m/>
    <n v="0.20026172657751595"/>
    <m/>
    <m/>
    <n v="-0.40739726132018383"/>
    <m/>
    <m/>
    <n v="0.21480730725334296"/>
    <n v="0.23523809523809525"/>
  </r>
  <r>
    <x v="0"/>
    <x v="4"/>
    <x v="42"/>
    <m/>
    <m/>
    <m/>
    <m/>
    <m/>
    <n v="-0.96681534630075994"/>
    <m/>
    <m/>
    <m/>
    <m/>
    <m/>
    <n v="-0.97045357034698931"/>
    <m/>
    <m/>
    <n v="-0.3505831331367103"/>
    <m/>
    <m/>
    <n v="-0.40392763359270545"/>
    <m/>
    <m/>
    <n v="-0.9768775831569062"/>
    <m/>
    <m/>
    <n v="-0.30384930384930386"/>
    <m/>
    <m/>
    <n v="-6.7975500755131701E-2"/>
    <m/>
    <m/>
    <n v="0.27783063530147167"/>
    <n v="7.047619047619047E-2"/>
  </r>
  <r>
    <x v="0"/>
    <x v="4"/>
    <x v="43"/>
    <m/>
    <m/>
    <m/>
    <m/>
    <n v="-0.53406952441202138"/>
    <m/>
    <m/>
    <m/>
    <m/>
    <m/>
    <n v="-0.46942099581964714"/>
    <m/>
    <m/>
    <n v="-1.8712667530246252E-2"/>
    <m/>
    <m/>
    <n v="-4.3153853308762979E-2"/>
    <m/>
    <m/>
    <n v="-0.4049378018321439"/>
    <m/>
    <m/>
    <n v="0.27599381689853297"/>
    <m/>
    <m/>
    <n v="-0.23165786739444716"/>
    <m/>
    <m/>
    <n v="-0.10836068135646182"/>
    <m/>
    <n v="0.98952380952380947"/>
  </r>
  <r>
    <x v="0"/>
    <x v="4"/>
    <x v="44"/>
    <m/>
    <m/>
    <m/>
    <m/>
    <n v="-4.0335690319274087E-2"/>
    <m/>
    <m/>
    <m/>
    <m/>
    <m/>
    <n v="-0.17141002847236431"/>
    <m/>
    <m/>
    <n v="5.7510820327594248E-2"/>
    <m/>
    <m/>
    <n v="-7.0997295256377657E-2"/>
    <m/>
    <m/>
    <n v="-0.12950901296587913"/>
    <m/>
    <m/>
    <n v="-9.3741149815916192E-2"/>
    <m/>
    <m/>
    <n v="0.16584169968134566"/>
    <m/>
    <m/>
    <n v="-4.8131605035942937E-2"/>
    <m/>
    <n v="2.038095238095238"/>
  </r>
  <r>
    <x v="0"/>
    <x v="4"/>
    <x v="45"/>
    <m/>
    <m/>
    <m/>
    <m/>
    <n v="0.12469069564451418"/>
    <m/>
    <m/>
    <m/>
    <m/>
    <m/>
    <n v="0.25126957537314842"/>
    <m/>
    <m/>
    <n v="-3.796158772361502E-2"/>
    <m/>
    <m/>
    <n v="1.4563722429443038E-2"/>
    <m/>
    <m/>
    <n v="3.3315387013073128E-3"/>
    <m/>
    <m/>
    <n v="-0.1087107115815249"/>
    <m/>
    <m/>
    <n v="7.8402166820726649E-2"/>
    <m/>
    <m/>
    <n v="0.24711910970612427"/>
    <m/>
    <n v="2.3885714285714288"/>
  </r>
  <r>
    <x v="0"/>
    <x v="4"/>
    <x v="46"/>
    <m/>
    <m/>
    <m/>
    <m/>
    <n v="0.27536696108971226"/>
    <m/>
    <m/>
    <m/>
    <m/>
    <m/>
    <n v="0.1028891353194763"/>
    <m/>
    <m/>
    <n v="-4.2992539050684564E-2"/>
    <m/>
    <m/>
    <n v="6.0922707598065617E-3"/>
    <m/>
    <m/>
    <n v="8.8567114515064826E-2"/>
    <m/>
    <m/>
    <n v="-0.14723891517140453"/>
    <m/>
    <m/>
    <n v="0.12123068911684709"/>
    <m/>
    <m/>
    <n v="1.3160294399914951E-2"/>
    <m/>
    <n v="2.7085714285714286"/>
  </r>
  <r>
    <x v="0"/>
    <x v="4"/>
    <x v="47"/>
    <m/>
    <m/>
    <m/>
    <m/>
    <n v="0.4843405911416836"/>
    <m/>
    <m/>
    <m/>
    <m/>
    <m/>
    <n v="0.10799310468806889"/>
    <m/>
    <m/>
    <n v="-2.5571763156295391E-2"/>
    <m/>
    <m/>
    <n v="7.1894662871317516E-2"/>
    <m/>
    <m/>
    <n v="0.3225115672804848"/>
    <m/>
    <m/>
    <n v="-0.10982941194421558"/>
    <m/>
    <m/>
    <n v="9.3663317559593784E-2"/>
    <m/>
    <m/>
    <n v="-0.16220243907025456"/>
    <m/>
    <n v="3.1523809523809523"/>
  </r>
  <r>
    <x v="0"/>
    <x v="4"/>
    <x v="48"/>
    <m/>
    <m/>
    <m/>
    <m/>
    <n v="-6.0515547298541694E-2"/>
    <m/>
    <m/>
    <m/>
    <m/>
    <m/>
    <n v="-0.29374720577177071"/>
    <m/>
    <m/>
    <n v="-0.16561914922367671"/>
    <m/>
    <m/>
    <n v="-3.1937960854713343E-2"/>
    <m/>
    <m/>
    <n v="-0.32854315010545154"/>
    <m/>
    <m/>
    <n v="-0.2859381403534148"/>
    <m/>
    <m/>
    <n v="0.16744254938361447"/>
    <m/>
    <m/>
    <n v="5.1825229275463958E-2"/>
    <m/>
    <n v="1.9952380952380953"/>
  </r>
  <r>
    <x v="0"/>
    <x v="4"/>
    <x v="49"/>
    <m/>
    <m/>
    <m/>
    <m/>
    <m/>
    <n v="-0.91479615942087011"/>
    <m/>
    <m/>
    <m/>
    <m/>
    <m/>
    <n v="-0.97466879543979101"/>
    <m/>
    <m/>
    <n v="-0.22140877395591052"/>
    <m/>
    <m/>
    <n v="-0.18297491732996207"/>
    <m/>
    <m/>
    <n v="-0.93493986633364767"/>
    <m/>
    <m/>
    <n v="-0.2371079213184476"/>
    <m/>
    <m/>
    <n v="1.9655405509741319E-2"/>
    <m/>
    <m/>
    <n v="-0.61064800521422935"/>
    <n v="0.18095238095238095"/>
  </r>
  <r>
    <x v="0"/>
    <x v="4"/>
    <x v="50"/>
    <m/>
    <m/>
    <m/>
    <m/>
    <m/>
    <n v="-0.96367625743731833"/>
    <m/>
    <m/>
    <m/>
    <m/>
    <m/>
    <n v="-0.99448022052928109"/>
    <m/>
    <m/>
    <n v="-0.2476422990546624"/>
    <m/>
    <m/>
    <n v="-0.20540325784664282"/>
    <m/>
    <m/>
    <n v="-0.96372954220691165"/>
    <m/>
    <m/>
    <n v="-2.3693727397431363E-3"/>
    <m/>
    <m/>
    <n v="-0.24653753299793513"/>
    <m/>
    <m/>
    <n v="-0.84781557665260199"/>
    <n v="7.7142857142857138E-2"/>
  </r>
  <r>
    <x v="0"/>
    <x v="4"/>
    <x v="51"/>
    <m/>
    <m/>
    <m/>
    <m/>
    <m/>
    <n v="-0.59371221281741238"/>
    <m/>
    <m/>
    <m/>
    <m/>
    <m/>
    <n v="-0.5281963515652589"/>
    <m/>
    <m/>
    <n v="1.5682896276205671E-2"/>
    <m/>
    <m/>
    <n v="-9.1251034378996398E-2"/>
    <m/>
    <m/>
    <n v="-0.55115308481053138"/>
    <m/>
    <m/>
    <n v="0.10375275938189854"/>
    <m/>
    <m/>
    <n v="-8.0623575617682741E-2"/>
    <m/>
    <m/>
    <n v="5.1149682478796255E-2"/>
    <n v="0.86285714285714288"/>
  </r>
  <r>
    <x v="0"/>
    <x v="4"/>
    <x v="52"/>
    <m/>
    <m/>
    <m/>
    <m/>
    <n v="-5.8721782233717934E-2"/>
    <m/>
    <m/>
    <m/>
    <m/>
    <m/>
    <n v="-0.18102679949246891"/>
    <m/>
    <m/>
    <n v="-1.0841386653739571E-2"/>
    <m/>
    <m/>
    <n v="-5.8629361659664814E-2"/>
    <m/>
    <m/>
    <n v="3.8695235049568177E-2"/>
    <m/>
    <m/>
    <n v="0.10249710059143124"/>
    <m/>
    <m/>
    <n v="-0.10361308736289698"/>
    <m/>
    <m/>
    <n v="-0.21153382965979317"/>
    <m/>
    <n v="1.999047619047619"/>
  </r>
  <r>
    <x v="0"/>
    <x v="4"/>
    <x v="53"/>
    <m/>
    <m/>
    <m/>
    <m/>
    <n v="7.5362156361860055E-2"/>
    <m/>
    <m/>
    <m/>
    <m/>
    <m/>
    <n v="0.26919457763510035"/>
    <m/>
    <m/>
    <n v="-4.8085536883569202E-2"/>
    <m/>
    <m/>
    <n v="-3.9372507546213797E-2"/>
    <m/>
    <m/>
    <n v="0.29734893718652966"/>
    <m/>
    <m/>
    <n v="0.20533946639034206"/>
    <m/>
    <m/>
    <n v="-0.21096625985849105"/>
    <m/>
    <m/>
    <n v="-2.1698046203870947E-2"/>
    <m/>
    <n v="2.283809523809524"/>
  </r>
  <r>
    <x v="0"/>
    <x v="4"/>
    <x v="54"/>
    <m/>
    <m/>
    <m/>
    <m/>
    <n v="0.28568111021244902"/>
    <m/>
    <m/>
    <m/>
    <m/>
    <m/>
    <n v="0.32404431404594081"/>
    <m/>
    <m/>
    <n v="-4.2974499992997961E-2"/>
    <m/>
    <m/>
    <n v="3.4781955885877291E-2"/>
    <m/>
    <m/>
    <n v="0.27467990106584939"/>
    <m/>
    <m/>
    <n v="-9.4527415769131151E-3"/>
    <m/>
    <m/>
    <n v="-3.4715493474901771E-2"/>
    <m/>
    <m/>
    <n v="3.8730528681385934E-2"/>
    <m/>
    <n v="2.7304761904761903"/>
  </r>
  <r>
    <x v="0"/>
    <x v="4"/>
    <x v="55"/>
    <m/>
    <m/>
    <m/>
    <m/>
    <n v="0.32917991303442595"/>
    <m/>
    <m/>
    <m/>
    <m/>
    <m/>
    <n v="-3.6353018981086782E-3"/>
    <m/>
    <m/>
    <n v="-4.4805241421255193E-2"/>
    <m/>
    <m/>
    <n v="-2.0143100761124688E-2"/>
    <m/>
    <m/>
    <n v="7.7459286815931394E-2"/>
    <m/>
    <m/>
    <n v="-0.19011300590247959"/>
    <m/>
    <m/>
    <n v="0.17835061295159949"/>
    <m/>
    <m/>
    <n v="-7.5261420995094919E-2"/>
    <m/>
    <n v="2.822857142857143"/>
  </r>
  <r>
    <x v="0"/>
    <x v="4"/>
    <x v="56"/>
    <m/>
    <m/>
    <m/>
    <m/>
    <n v="-5.0201398175804934E-2"/>
    <m/>
    <m/>
    <m/>
    <m/>
    <m/>
    <n v="-0.49682992242370794"/>
    <m/>
    <m/>
    <n v="-0.13685780520087254"/>
    <m/>
    <m/>
    <n v="-6.6952310987122843E-4"/>
    <m/>
    <m/>
    <n v="-0.42715345723041065"/>
    <m/>
    <m/>
    <n v="-0.39742085634436919"/>
    <m/>
    <m/>
    <n v="0.43111745211499897"/>
    <m/>
    <m/>
    <n v="-0.12162892982697293"/>
    <m/>
    <n v="2.0171428571428573"/>
  </r>
  <r>
    <x v="0"/>
    <x v="4"/>
    <x v="57"/>
    <m/>
    <m/>
    <m/>
    <m/>
    <m/>
    <n v="-0.91120862929122259"/>
    <m/>
    <m/>
    <m/>
    <m/>
    <m/>
    <n v="-0.94837046706377381"/>
    <m/>
    <m/>
    <n v="-0.38262970979245603"/>
    <m/>
    <m/>
    <n v="-4.1080963277759563E-2"/>
    <m/>
    <m/>
    <n v="-0.98889217230086668"/>
    <m/>
    <m/>
    <n v="-0.87501275380063259"/>
    <m/>
    <m/>
    <n v="3.9349988138537855"/>
    <m/>
    <m/>
    <n v="3.6480476860223705"/>
    <n v="0.18857142857142858"/>
  </r>
  <r>
    <x v="0"/>
    <x v="4"/>
    <x v="58"/>
    <m/>
    <m/>
    <m/>
    <m/>
    <m/>
    <n v="-0.95919184477525887"/>
    <m/>
    <m/>
    <m/>
    <m/>
    <m/>
    <n v="-0.98672330300111555"/>
    <m/>
    <m/>
    <n v="-0.30820296014724047"/>
    <m/>
    <m/>
    <n v="-0.24986192513457151"/>
    <m/>
    <m/>
    <n v="-0.97370391810001089"/>
    <m/>
    <m/>
    <n v="-0.35619935619935617"/>
    <m/>
    <m/>
    <n v="7.357976886160511E-2"/>
    <m/>
    <m/>
    <n v="-0.49510564689525838"/>
    <n v="8.666666666666667E-2"/>
  </r>
  <r>
    <x v="0"/>
    <x v="4"/>
    <x v="59"/>
    <m/>
    <m/>
    <m/>
    <m/>
    <m/>
    <n v="-0.57532612090296853"/>
    <m/>
    <m/>
    <m/>
    <m/>
    <m/>
    <n v="-0.74687925361422436"/>
    <m/>
    <m/>
    <n v="-5.6484704295836075E-3"/>
    <m/>
    <m/>
    <n v="-6.742690576777266E-2"/>
    <m/>
    <m/>
    <n v="-0.57835592815534764"/>
    <m/>
    <m/>
    <n v="-8.0317429842244881E-3"/>
    <m/>
    <m/>
    <n v="1.4959497674595923E-3"/>
    <m/>
    <m/>
    <n v="-0.39967938538783787"/>
    <n v="0.90190476190476188"/>
  </r>
  <r>
    <x v="0"/>
    <x v="4"/>
    <x v="60"/>
    <m/>
    <m/>
    <m/>
    <m/>
    <n v="-0.10266902632190067"/>
    <m/>
    <m/>
    <m/>
    <m/>
    <m/>
    <n v="-4.1203013968496016E-2"/>
    <m/>
    <m/>
    <n v="3.8242347578914426E-2"/>
    <m/>
    <m/>
    <n v="-6.7896149376978854E-2"/>
    <m/>
    <m/>
    <n v="9.3554302461614336E-2"/>
    <m/>
    <m/>
    <n v="0.21757303166598518"/>
    <m/>
    <m/>
    <n v="-0.14805659633677237"/>
    <m/>
    <m/>
    <n v="-0.12322568280647062"/>
    <m/>
    <n v="1.9057142857142857"/>
  </r>
  <r>
    <x v="0"/>
    <x v="4"/>
    <x v="61"/>
    <m/>
    <m/>
    <m/>
    <m/>
    <n v="5.697606444741643E-2"/>
    <m/>
    <m/>
    <m/>
    <m/>
    <m/>
    <n v="1.1495982170828256E-4"/>
    <m/>
    <m/>
    <n v="-5.5483055962132655E-2"/>
    <m/>
    <m/>
    <n v="-2.7896082807810085E-3"/>
    <m/>
    <m/>
    <n v="0.20417919873053414"/>
    <m/>
    <m/>
    <n v="0.13823855868828305"/>
    <m/>
    <m/>
    <n v="-0.17094472710876496"/>
    <m/>
    <m/>
    <n v="-0.16946045433492052"/>
    <m/>
    <n v="2.244761904761905"/>
  </r>
  <r>
    <x v="0"/>
    <x v="4"/>
    <x v="62"/>
    <m/>
    <m/>
    <m/>
    <m/>
    <n v="0.16594729213546144"/>
    <m/>
    <m/>
    <m/>
    <m/>
    <m/>
    <n v="0.61819475693067005"/>
    <m/>
    <m/>
    <n v="-6.0478852527183879E-2"/>
    <m/>
    <m/>
    <n v="5.5874653058878954E-2"/>
    <m/>
    <m/>
    <n v="0.43925710330198786"/>
    <m/>
    <m/>
    <n v="0.23329448329448299"/>
    <m/>
    <m/>
    <n v="-0.23889110551487902"/>
    <m/>
    <m/>
    <n v="0.12433031710661413"/>
    <m/>
    <n v="2.4761904761904763"/>
  </r>
  <r>
    <x v="0"/>
    <x v="4"/>
    <x v="63"/>
    <m/>
    <m/>
    <m/>
    <m/>
    <n v="0.2507026914483852"/>
    <m/>
    <m/>
    <m/>
    <m/>
    <m/>
    <n v="4.8839135910169862E-2"/>
    <m/>
    <m/>
    <n v="-6.426016742947771E-2"/>
    <m/>
    <m/>
    <n v="1.6235722962992138E-2"/>
    <m/>
    <m/>
    <n v="0.22186104690466446"/>
    <m/>
    <m/>
    <n v="-2.3943269192462369E-2"/>
    <m/>
    <m/>
    <n v="-4.2172984067702202E-2"/>
    <m/>
    <m/>
    <n v="-0.14160223608686517"/>
    <m/>
    <n v="2.656190476190476"/>
  </r>
  <r>
    <x v="0"/>
    <x v="4"/>
    <x v="64"/>
    <m/>
    <m/>
    <m/>
    <m/>
    <n v="-0.1493069180073191"/>
    <m/>
    <m/>
    <m/>
    <m/>
    <m/>
    <n v="-0.37921278759348687"/>
    <m/>
    <m/>
    <n v="-0.176808832850742"/>
    <m/>
    <m/>
    <n v="-2.2085303854643912E-2"/>
    <m/>
    <m/>
    <n v="-0.3464516886407889"/>
    <m/>
    <m/>
    <n v="-0.23244037635181547"/>
    <m/>
    <m/>
    <n v="7.1508465725079295E-2"/>
    <m/>
    <m/>
    <n v="-5.012473495549763E-2"/>
    <m/>
    <n v="1.8066666666666666"/>
  </r>
  <r>
    <x v="0"/>
    <x v="4"/>
    <x v="65"/>
    <m/>
    <m/>
    <m/>
    <m/>
    <m/>
    <n v="-0.93318225133531396"/>
    <m/>
    <m/>
    <m/>
    <m/>
    <m/>
    <n v="-0.94046077585591337"/>
    <m/>
    <m/>
    <n v="-0.27680247169197347"/>
    <m/>
    <m/>
    <n v="-0.29615222007288855"/>
    <m/>
    <m/>
    <n v="-0.92201851574486005"/>
    <m/>
    <m/>
    <n v="0.1660226425327096"/>
    <m/>
    <m/>
    <n v="-0.38033498801969157"/>
    <m/>
    <m/>
    <n v="-0.23649271143383599"/>
    <n v="0.14190476190476189"/>
  </r>
  <r>
    <x v="0"/>
    <x v="4"/>
    <x v="66"/>
    <m/>
    <m/>
    <m/>
    <m/>
    <m/>
    <n v="-0.95156834324975781"/>
    <m/>
    <m/>
    <m/>
    <m/>
    <m/>
    <n v="-0.97493714572934231"/>
    <m/>
    <m/>
    <n v="-0.36415324857605857"/>
    <m/>
    <m/>
    <n v="5.0251256281406143E-3"/>
    <m/>
    <m/>
    <n v="-0.9659964458189797"/>
    <m/>
    <m/>
    <n v="-0.29854096520763185"/>
    <m/>
    <m/>
    <n v="-9.4356718675049134E-2"/>
    <m/>
    <m/>
    <n v="-0.26293170807938737"/>
    <n v="0.10285714285714286"/>
  </r>
  <r>
    <x v="0"/>
    <x v="4"/>
    <x v="67"/>
    <m/>
    <m/>
    <m/>
    <m/>
    <m/>
    <n v="-0.55694002898852468"/>
    <m/>
    <m/>
    <m/>
    <m/>
    <m/>
    <n v="-0.61304021093395533"/>
    <m/>
    <m/>
    <n v="-1.7727725311827536E-2"/>
    <m/>
    <m/>
    <n v="-3.021022745398283E-2"/>
    <m/>
    <m/>
    <n v="-0.65588403168807408"/>
    <m/>
    <m/>
    <n v="-0.22402159244264508"/>
    <m/>
    <m/>
    <n v="0.26470511589015855"/>
    <m/>
    <m/>
    <n v="0.12450793633145496"/>
    <n v="0.94095238095238098"/>
  </r>
  <r>
    <x v="0"/>
    <x v="4"/>
    <x v="68"/>
    <m/>
    <m/>
    <m/>
    <m/>
    <n v="7.8949686491507798E-2"/>
    <m/>
    <m/>
    <m/>
    <m/>
    <m/>
    <n v="0.7249702743696671"/>
    <m/>
    <m/>
    <n v="8.5915456389390465E-2"/>
    <m/>
    <m/>
    <n v="-3.3737850187198326E-2"/>
    <m/>
    <m/>
    <n v="0.42293539729509821"/>
    <m/>
    <m/>
    <n v="0.3176234497930257"/>
    <m/>
    <m/>
    <n v="-0.17659836427071363"/>
    <m/>
    <m/>
    <n v="0.21226605798067211"/>
    <m/>
    <n v="2.2914285714285714"/>
  </r>
  <r>
    <x v="0"/>
    <x v="4"/>
    <x v="69"/>
    <m/>
    <m/>
    <m/>
    <m/>
    <n v="0.1646019683368436"/>
    <m/>
    <m/>
    <m/>
    <m/>
    <m/>
    <n v="-4.2067845842247542E-2"/>
    <m/>
    <m/>
    <n v="2.6347439217988544E-4"/>
    <m/>
    <m/>
    <n v="-6.1511855674936111E-3"/>
    <m/>
    <m/>
    <n v="0.14478632409435166"/>
    <m/>
    <m/>
    <n v="-1.7903330571794163E-2"/>
    <m/>
    <m/>
    <n v="1.7576803375510819E-2"/>
    <m/>
    <m/>
    <n v="-0.16321895902670414"/>
    <m/>
    <n v="2.4733333333333332"/>
  </r>
  <r>
    <x v="0"/>
    <x v="4"/>
    <x v="70"/>
    <m/>
    <m/>
    <m/>
    <m/>
    <n v="0.46326385163000405"/>
    <m/>
    <m/>
    <m/>
    <m/>
    <m/>
    <n v="0.57579541118158151"/>
    <m/>
    <m/>
    <n v="-2.728308878708674E-3"/>
    <m/>
    <m/>
    <n v="4.8319564300012052E-2"/>
    <m/>
    <m/>
    <n v="0.57957843688899868"/>
    <m/>
    <m/>
    <n v="7.8514225924584569E-2"/>
    <m/>
    <m/>
    <n v="-7.616451580350958E-2"/>
    <m/>
    <m/>
    <n v="-2.3914830262837805E-3"/>
    <m/>
    <n v="3.1076190476190475"/>
  </r>
  <r>
    <x v="0"/>
    <x v="4"/>
    <x v="71"/>
    <m/>
    <m/>
    <m/>
    <m/>
    <n v="0.43097608046317593"/>
    <m/>
    <m/>
    <m/>
    <m/>
    <m/>
    <n v="0.84113672347617618"/>
    <m/>
    <m/>
    <n v="-7.7742907233537495E-2"/>
    <m/>
    <m/>
    <n v="3.1932673103391096E-2"/>
    <m/>
    <m/>
    <n v="0.17425607105123597"/>
    <m/>
    <m/>
    <n v="-0.18014364896220114"/>
    <m/>
    <m/>
    <n v="0.12388342091625959"/>
    <m/>
    <m/>
    <n v="0.56792303153062673"/>
    <m/>
    <n v="3.039047619047619"/>
  </r>
  <r>
    <x v="0"/>
    <x v="4"/>
    <x v="72"/>
    <m/>
    <m/>
    <m/>
    <m/>
    <n v="-1.7913627008976807E-2"/>
    <m/>
    <m/>
    <m/>
    <m/>
    <m/>
    <n v="0.22430967054071305"/>
    <m/>
    <m/>
    <n v="-0.21902522303240379"/>
    <m/>
    <m/>
    <n v="-1.3354850307008892E-2"/>
    <m/>
    <m/>
    <n v="-0.28524529111495234"/>
    <m/>
    <m/>
    <n v="-0.27286564272865654"/>
    <m/>
    <m/>
    <n v="7.3073248670586066E-2"/>
    <m/>
    <m/>
    <n v="0.71291482419722807"/>
    <m/>
    <n v="2.0857142857142859"/>
  </r>
  <r>
    <x v="0"/>
    <x v="4"/>
    <x v="73"/>
    <m/>
    <m/>
    <m/>
    <m/>
    <m/>
    <n v="-0.90806954042778099"/>
    <m/>
    <m/>
    <m/>
    <m/>
    <m/>
    <n v="-0.98229020935640099"/>
    <m/>
    <m/>
    <n v="-0.35187136591733359"/>
    <m/>
    <m/>
    <n v="-7.4186978101135059E-2"/>
    <m/>
    <m/>
    <n v="-0.94332740969829942"/>
    <m/>
    <m/>
    <n v="-0.38408474993840847"/>
    <m/>
    <m/>
    <n v="5.1349899635078522E-2"/>
    <m/>
    <m/>
    <n v="-0.6875058602906704"/>
    <n v="0.19523809523809524"/>
  </r>
  <r>
    <x v="0"/>
    <x v="4"/>
    <x v="74"/>
    <m/>
    <m/>
    <m/>
    <m/>
    <m/>
    <n v="-0.96053716857387672"/>
    <m/>
    <m/>
    <m/>
    <m/>
    <m/>
    <n v="-0.9996067738331329"/>
    <m/>
    <m/>
    <n v="-0.36519818982737151"/>
    <m/>
    <m/>
    <n v="-0.20457370121799656"/>
    <m/>
    <m/>
    <n v="-0.97733096387931973"/>
    <m/>
    <m/>
    <n v="-0.42607897153351693"/>
    <m/>
    <m/>
    <n v="0.10507828493636162"/>
    <m/>
    <m/>
    <n v="-0.9826535396155649"/>
    <n v="8.3809523809523806E-2"/>
  </r>
  <r>
    <x v="0"/>
    <x v="4"/>
    <x v="75"/>
    <m/>
    <m/>
    <m/>
    <m/>
    <n v="-0.42868582685362389"/>
    <m/>
    <m/>
    <m/>
    <m/>
    <m/>
    <n v="-0.56332765556120634"/>
    <m/>
    <m/>
    <n v="-4.1969317660049077E-2"/>
    <m/>
    <m/>
    <n v="6.5152377823092689E-2"/>
    <m/>
    <m/>
    <n v="-0.43871466565195738"/>
    <m/>
    <m/>
    <n v="-1.8441875584732648E-2"/>
    <m/>
    <m/>
    <n v="-2.4852251815333681E-2"/>
    <m/>
    <m/>
    <n v="-0.22201091093342784"/>
    <m/>
    <n v="1.2133333333333334"/>
  </r>
  <r>
    <x v="0"/>
    <x v="4"/>
    <x v="76"/>
    <m/>
    <m/>
    <m/>
    <m/>
    <n v="0.48747968000512509"/>
    <m/>
    <m/>
    <m/>
    <m/>
    <m/>
    <n v="0.32566770045104754"/>
    <m/>
    <m/>
    <n v="0.12685809287504712"/>
    <m/>
    <m/>
    <n v="4.5525430112992149E-2"/>
    <m/>
    <m/>
    <n v="0.83415171252423748"/>
    <m/>
    <m/>
    <n v="0.23194562446898903"/>
    <m/>
    <m/>
    <n v="-8.6129381418962314E-2"/>
    <m/>
    <m/>
    <n v="-0.27722864442285444"/>
    <m/>
    <n v="3.1590476190476191"/>
  </r>
  <r>
    <x v="0"/>
    <x v="4"/>
    <x v="77"/>
    <m/>
    <m/>
    <m/>
    <m/>
    <n v="1.053860999223236"/>
    <m/>
    <m/>
    <m/>
    <m/>
    <m/>
    <n v="1.4323522653608598"/>
    <m/>
    <m/>
    <n v="3.6590391120707277E-2"/>
    <m/>
    <m/>
    <n v="0.11525068790026061"/>
    <m/>
    <m/>
    <n v="1.6053523213497791"/>
    <m/>
    <m/>
    <n v="0.2673680031758634"/>
    <m/>
    <m/>
    <n v="-0.1828317837762411"/>
    <m/>
    <m/>
    <n v="-6.6398536315282475E-2"/>
    <m/>
    <n v="4.3619047619047615"/>
  </r>
  <r>
    <x v="0"/>
    <x v="4"/>
    <x v="78"/>
    <m/>
    <m/>
    <m/>
    <m/>
    <n v="1.6247267311034057"/>
    <m/>
    <m/>
    <m/>
    <m/>
    <m/>
    <n v="2.7178723712548445"/>
    <m/>
    <m/>
    <n v="8.5420272272339171E-2"/>
    <m/>
    <m/>
    <n v="0.12642260651073434"/>
    <m/>
    <m/>
    <n v="2.2031348038521172"/>
    <m/>
    <m/>
    <n v="0.21926595529875903"/>
    <m/>
    <m/>
    <n v="-0.11058078602738808"/>
    <m/>
    <m/>
    <n v="0.16070211010279278"/>
    <m/>
    <n v="5.5742857142857138"/>
  </r>
  <r>
    <x v="0"/>
    <x v="4"/>
    <x v="79"/>
    <m/>
    <m/>
    <m/>
    <m/>
    <n v="1.2587986578793533"/>
    <m/>
    <m/>
    <m/>
    <m/>
    <m/>
    <n v="1.2617957293493753"/>
    <m/>
    <m/>
    <n v="-9.0857588278763224E-3"/>
    <m/>
    <m/>
    <n v="9.4421027484699049E-2"/>
    <m/>
    <m/>
    <n v="1.0048495545129601"/>
    <m/>
    <m/>
    <n v="-0.11322877374098328"/>
    <m/>
    <m/>
    <n v="0.11643001354620219"/>
    <m/>
    <m/>
    <n v="0.12816625329220588"/>
    <m/>
    <n v="4.7971428571428572"/>
  </r>
  <r>
    <x v="0"/>
    <x v="4"/>
    <x v="80"/>
    <m/>
    <m/>
    <m/>
    <m/>
    <n v="0.3964461029653179"/>
    <m/>
    <m/>
    <m/>
    <m/>
    <m/>
    <n v="6.8622663197280609E-2"/>
    <m/>
    <m/>
    <n v="-0.14489376942411392"/>
    <m/>
    <m/>
    <n v="7.6124245018724945E-3"/>
    <m/>
    <m/>
    <n v="2.2146838681471825E-2"/>
    <m/>
    <m/>
    <n v="-0.2686985461551934"/>
    <m/>
    <m/>
    <n v="0.16823620157160901"/>
    <m/>
    <m/>
    <n v="4.5472476415091778E-2"/>
    <m/>
    <n v="2.9657142857142857"/>
  </r>
  <r>
    <x v="0"/>
    <x v="4"/>
    <x v="81"/>
    <m/>
    <m/>
    <m/>
    <m/>
    <m/>
    <n v="-0.86277697254098029"/>
    <m/>
    <m/>
    <m/>
    <m/>
    <m/>
    <n v="-0.96427354288663214"/>
    <m/>
    <m/>
    <n v="-0.27425756739692808"/>
    <m/>
    <m/>
    <n v="-0.11236424394319144"/>
    <m/>
    <m/>
    <n v="-0.94559431331036747"/>
    <m/>
    <m/>
    <n v="-0.60388195682313328"/>
    <m/>
    <m/>
    <n v="0.83047970121262926"/>
    <m/>
    <m/>
    <n v="-0.34333001250195339"/>
    <n v="0.29142857142857143"/>
  </r>
  <r>
    <x v="0"/>
    <x v="4"/>
    <x v="82"/>
    <m/>
    <m/>
    <m/>
    <m/>
    <m/>
    <n v="-0.95470743211319942"/>
    <m/>
    <m/>
    <m/>
    <m/>
    <m/>
    <n v="-0.9859408360677212"/>
    <m/>
    <m/>
    <n v="-0.25583629381743356"/>
    <m/>
    <m/>
    <n v="-0.10722178025280649"/>
    <m/>
    <m/>
    <n v="-0.96531637473535925"/>
    <m/>
    <m/>
    <n v="-0.23492349234923493"/>
    <m/>
    <m/>
    <n v="-2.8213985914548489E-2"/>
    <m/>
    <m/>
    <n v="-0.59464407735277258"/>
    <n v="9.6190476190476187E-2"/>
  </r>
  <r>
    <x v="0"/>
    <x v="4"/>
    <x v="83"/>
    <m/>
    <m/>
    <m/>
    <m/>
    <n v="-0.3632134019875557"/>
    <m/>
    <m/>
    <m/>
    <m/>
    <m/>
    <n v="-4.4429859777010305E-2"/>
    <m/>
    <m/>
    <n v="-2.1431650872541508E-2"/>
    <m/>
    <m/>
    <n v="5.9885786110569939E-2"/>
    <m/>
    <m/>
    <n v="-0.1689531358158628"/>
    <m/>
    <m/>
    <n v="0.30388390951771238"/>
    <m/>
    <m/>
    <n v="-0.2501761244511993"/>
    <m/>
    <m/>
    <n v="0.14984306058459951"/>
    <m/>
    <n v="1.3523809523809525"/>
  </r>
  <r>
    <x v="0"/>
    <x v="4"/>
    <x v="84"/>
    <m/>
    <m/>
    <m/>
    <m/>
    <n v="1.4480408722182627"/>
    <m/>
    <m/>
    <m/>
    <m/>
    <m/>
    <n v="2.0855912642681482"/>
    <m/>
    <m/>
    <n v="0.1488615105583091"/>
    <m/>
    <m/>
    <n v="3.028235568332649E-2"/>
    <m/>
    <m/>
    <n v="1.8583387644565708"/>
    <m/>
    <m/>
    <n v="0.16654731968892067"/>
    <m/>
    <m/>
    <n v="-1.6051550343909038E-2"/>
    <m/>
    <m/>
    <n v="7.9508858097288471E-2"/>
    <m/>
    <n v="5.1990476190476187"/>
  </r>
  <r>
    <x v="0"/>
    <x v="4"/>
    <x v="85"/>
    <m/>
    <m/>
    <m/>
    <m/>
    <n v="1.8036547963195786"/>
    <m/>
    <m/>
    <m/>
    <m/>
    <m/>
    <n v="2.0631043070838255"/>
    <m/>
    <m/>
    <n v="0.15326014221442663"/>
    <m/>
    <m/>
    <n v="-2.4143778647338854E-2"/>
    <m/>
    <m/>
    <n v="2.099083928058195"/>
    <m/>
    <m/>
    <n v="0.10437387308788471"/>
    <m/>
    <m/>
    <n v="4.3321567147679207E-2"/>
    <m/>
    <m/>
    <n v="-1.1606316175074349E-2"/>
    <m/>
    <n v="5.9542857142857146"/>
  </r>
  <r>
    <x v="0"/>
    <x v="4"/>
    <x v="86"/>
    <m/>
    <m/>
    <m/>
    <m/>
    <n v="2.2135301136318137"/>
    <m/>
    <m/>
    <m/>
    <m/>
    <m/>
    <n v="1.9065458255327417"/>
    <m/>
    <m/>
    <n v="0.10078509324016971"/>
    <m/>
    <m/>
    <n v="3.4571447979182102E-2"/>
    <m/>
    <m/>
    <n v="1.9914060064849632"/>
    <m/>
    <m/>
    <n v="-6.9962815427509817E-2"/>
    <m/>
    <m/>
    <n v="0.18252206485539935"/>
    <m/>
    <m/>
    <n v="-2.8364606217599619E-2"/>
    <m/>
    <n v="6.824761904761905"/>
  </r>
  <r>
    <x v="0"/>
    <x v="4"/>
    <x v="87"/>
    <m/>
    <m/>
    <m/>
    <m/>
    <n v="1.5561152173738959"/>
    <m/>
    <m/>
    <m/>
    <m/>
    <m/>
    <n v="1.3091449423205814"/>
    <m/>
    <m/>
    <n v="7.4158908637838472E-2"/>
    <m/>
    <m/>
    <n v="-8.3816559822800563E-2"/>
    <m/>
    <m/>
    <n v="1.591977590038578"/>
    <m/>
    <m/>
    <n v="1.3113592060960411E-2"/>
    <m/>
    <m/>
    <n v="5.9296210871967681E-2"/>
    <m/>
    <m/>
    <n v="-0.10911537308104957"/>
    <m/>
    <n v="5.4285714285714288"/>
  </r>
  <r>
    <x v="0"/>
    <x v="4"/>
    <x v="88"/>
    <m/>
    <m/>
    <m/>
    <m/>
    <n v="0.46595449922723975"/>
    <m/>
    <m/>
    <m/>
    <m/>
    <m/>
    <n v="0.64957181380646101"/>
    <m/>
    <m/>
    <n v="-7.826975666610414E-2"/>
    <m/>
    <m/>
    <n v="-0.10253010189262113"/>
    <m/>
    <m/>
    <n v="0.25518453000206431"/>
    <m/>
    <m/>
    <n v="-0.14455042934700335"/>
    <m/>
    <m/>
    <n v="7.6505990687382619E-2"/>
    <m/>
    <m/>
    <n v="0.3142111953502762"/>
    <m/>
    <n v="3.1133333333333333"/>
  </r>
  <r>
    <x v="0"/>
    <x v="4"/>
    <x v="89"/>
    <m/>
    <m/>
    <m/>
    <m/>
    <m/>
    <n v="-0.8116546681935024"/>
    <m/>
    <m/>
    <m/>
    <m/>
    <m/>
    <n v="-0.92037967201009219"/>
    <m/>
    <m/>
    <n v="-0.24540313923042034"/>
    <m/>
    <m/>
    <n v="-0.10620802369825588"/>
    <m/>
    <m/>
    <n v="-0.91023061696210628"/>
    <m/>
    <m/>
    <n v="-0.52380952380952384"/>
    <m/>
    <m/>
    <n v="0.58322017321172104"/>
    <m/>
    <m/>
    <n v="-0.11305388626063728"/>
    <n v="0.4"/>
  </r>
  <r>
    <x v="0"/>
    <x v="5"/>
    <x v="90"/>
    <m/>
    <m/>
    <m/>
    <m/>
    <m/>
    <n v="-0.99853917050691243"/>
    <m/>
    <m/>
    <m/>
    <m/>
    <m/>
    <n v="-0.99884816721317671"/>
    <m/>
    <m/>
    <n v="0.32122579995665945"/>
    <m/>
    <m/>
    <n v="-9.0638088966408681E-2"/>
    <m/>
    <m/>
    <n v="-0.99801722428641626"/>
    <m/>
    <m/>
    <n v="0.35729441592325273"/>
    <m/>
    <m/>
    <n v="-2.6573907284558329E-2"/>
    <m/>
    <m/>
    <n v="-0.41908064591863214"/>
    <n v="3.7738095238095237E-2"/>
  </r>
  <r>
    <x v="0"/>
    <x v="5"/>
    <x v="91"/>
    <m/>
    <m/>
    <m/>
    <m/>
    <n v="-0.70801486513987211"/>
    <m/>
    <m/>
    <m/>
    <m/>
    <m/>
    <n v="-0.65140373107306826"/>
    <m/>
    <m/>
    <n v="1.5062226895969255E-2"/>
    <m/>
    <m/>
    <n v="1.6149965109419462E-2"/>
    <m/>
    <m/>
    <n v="-0.68894763830786698"/>
    <m/>
    <m/>
    <n v="6.530204642486015E-2"/>
    <m/>
    <m/>
    <n v="-4.7160164290958817E-2"/>
    <m/>
    <m/>
    <n v="0.12069963729115862"/>
    <m/>
    <n v="7.5429493172199695"/>
  </r>
  <r>
    <x v="0"/>
    <x v="5"/>
    <x v="92"/>
    <m/>
    <m/>
    <m/>
    <m/>
    <n v="0.10882004260166744"/>
    <m/>
    <m/>
    <m/>
    <m/>
    <m/>
    <n v="0.19489444553877755"/>
    <m/>
    <m/>
    <n v="9.408553708482259E-3"/>
    <m/>
    <m/>
    <n v="1.1155938599452186E-2"/>
    <m/>
    <m/>
    <n v="0.10508304203481322"/>
    <m/>
    <m/>
    <n v="-3.3702498361104505E-3"/>
    <m/>
    <m/>
    <n v="1.2822016945100545E-2"/>
    <m/>
    <m/>
    <n v="8.1271180615162475E-2"/>
    <m/>
    <n v="28.644517767209742"/>
  </r>
  <r>
    <x v="0"/>
    <x v="5"/>
    <x v="93"/>
    <m/>
    <m/>
    <m/>
    <m/>
    <n v="1.5863422879759841"/>
    <m/>
    <m/>
    <m/>
    <m/>
    <m/>
    <n v="1.4497040006259008"/>
    <m/>
    <m/>
    <n v="-5.5137494461813263E-3"/>
    <m/>
    <m/>
    <n v="-4.448159909886007E-3"/>
    <m/>
    <m/>
    <n v="1.5768817774556223"/>
    <m/>
    <m/>
    <n v="-3.6578725733034112E-3"/>
    <m/>
    <m/>
    <n v="-1.86269035684683E-3"/>
    <m/>
    <m/>
    <n v="-4.9353361082515312E-2"/>
    <m/>
    <n v="66.813842439379584"/>
  </r>
  <r>
    <x v="0"/>
    <x v="6"/>
    <x v="5"/>
    <m/>
    <m/>
    <m/>
    <m/>
    <m/>
    <n v="-0.15158525345622101"/>
    <m/>
    <m/>
    <m/>
    <m/>
    <m/>
    <n v="-0.17597499227462901"/>
    <m/>
    <m/>
    <n v="-9.1220820300463856E-2"/>
    <m/>
    <m/>
    <n v="-0.30990456129032251"/>
    <m/>
    <m/>
    <n v="-0.17787049888361101"/>
    <m/>
    <m/>
    <n v="-0.14167708342313301"/>
    <m/>
    <m/>
    <n v="0.18822150604535101"/>
    <m/>
    <m/>
    <n v="8.5668096152063944E-2"/>
    <n v="0.29428571428571426"/>
  </r>
  <r>
    <x v="0"/>
    <x v="6"/>
    <x v="94"/>
    <m/>
    <m/>
    <m/>
    <m/>
    <n v="-0.5741382488479263"/>
    <m/>
    <m/>
    <m/>
    <m/>
    <m/>
    <n v="-0.46057028731152005"/>
    <m/>
    <m/>
    <n v="5.1802771325299313E-2"/>
    <m/>
    <m/>
    <n v="-0.20373603225806447"/>
    <m/>
    <m/>
    <n v="-0.40191725790739574"/>
    <m/>
    <m/>
    <n v="0.40770610091466297"/>
    <m/>
    <m/>
    <n v="-0.25173675600405354"/>
    <m/>
    <m/>
    <n v="-9.8062168066457178E-2"/>
    <m/>
    <n v="2.5885714285714285"/>
  </r>
  <r>
    <x v="0"/>
    <x v="6"/>
    <x v="95"/>
    <m/>
    <m/>
    <m/>
    <m/>
    <n v="-0.62678341013824879"/>
    <m/>
    <m/>
    <m/>
    <m/>
    <m/>
    <n v="-0.59221621641436317"/>
    <m/>
    <m/>
    <n v="6.895220845314487E-2"/>
    <m/>
    <m/>
    <n v="-9.7567503225806429E-2"/>
    <m/>
    <m/>
    <n v="-0.5896516349278873"/>
    <m/>
    <m/>
    <n v="9.9039646893507749E-2"/>
    <m/>
    <m/>
    <n v="-2.8376255611707202E-2"/>
    <m/>
    <m/>
    <n v="-6.2265650899865355E-3"/>
    <m/>
    <n v="2.2685714285714287"/>
  </r>
  <r>
    <x v="0"/>
    <x v="6"/>
    <x v="96"/>
    <m/>
    <m/>
    <m/>
    <m/>
    <n v="1.7612073732718896"/>
    <m/>
    <m/>
    <m/>
    <m/>
    <m/>
    <n v="1.9680985118690701"/>
    <m/>
    <m/>
    <n v="2.8092101597827046E-2"/>
    <m/>
    <m/>
    <n v="5.4101823963133677E-2"/>
    <m/>
    <m/>
    <n v="2.0609056974629092"/>
    <m/>
    <m/>
    <n v="0.10839317580323971"/>
    <m/>
    <m/>
    <n v="-7.2584438749370817E-2"/>
    <m/>
    <m/>
    <n v="-3.0322337446513914E-2"/>
    <m/>
    <n v="16.783809523809524"/>
  </r>
  <r>
    <x v="0"/>
    <x v="6"/>
    <x v="97"/>
    <m/>
    <m/>
    <m/>
    <m/>
    <n v="2.3056774193548391"/>
    <m/>
    <m/>
    <m/>
    <m/>
    <m/>
    <n v="2.8072042337199079"/>
    <m/>
    <m/>
    <n v="2.2984808534781465E-2"/>
    <m/>
    <m/>
    <n v="3.1351424884792811E-2"/>
    <m/>
    <m/>
    <n v="2.6393503392270623"/>
    <m/>
    <m/>
    <n v="9.9039646893507749E-2"/>
    <m/>
    <m/>
    <n v="-7.1530177986401156E-2"/>
    <m/>
    <m/>
    <n v="4.609905821364868E-2"/>
    <m/>
    <n v="20.093333333333334"/>
  </r>
  <r>
    <x v="0"/>
    <x v="6"/>
    <x v="98"/>
    <m/>
    <m/>
    <m/>
    <m/>
    <m/>
    <n v="-0.91006451612903227"/>
    <m/>
    <m/>
    <m/>
    <m/>
    <m/>
    <n v="-0.88087636399358593"/>
    <m/>
    <m/>
    <n v="-2.0758504480350992E-2"/>
    <m/>
    <m/>
    <n v="-0.11273443594470045"/>
    <m/>
    <m/>
    <n v="-0.92056828076104102"/>
    <m/>
    <m/>
    <n v="-0.11609151803032791"/>
    <m/>
    <m/>
    <n v="0.10844001379376667"/>
    <m/>
    <m/>
    <n v="0.29931218827244999"/>
    <n v="0.54666666666666663"/>
  </r>
  <r>
    <x v="0"/>
    <x v="6"/>
    <x v="99"/>
    <m/>
    <m/>
    <m/>
    <m/>
    <n v="0.27163133640553005"/>
    <m/>
    <m/>
    <m/>
    <m/>
    <m/>
    <n v="0.38556386148772481"/>
    <m/>
    <m/>
    <n v="-1.3804267618108823E-2"/>
    <m/>
    <m/>
    <n v="1.6184492165898678E-2"/>
    <m/>
    <m/>
    <n v="0.2407175923930378"/>
    <m/>
    <m/>
    <n v="-2.2556228933008127E-2"/>
    <m/>
    <m/>
    <n v="9.258822505920028E-3"/>
    <m/>
    <m/>
    <n v="0.1167327438469985"/>
    <m/>
    <n v="7.7295238095238092"/>
  </r>
  <r>
    <x v="0"/>
    <x v="6"/>
    <x v="100"/>
    <m/>
    <m/>
    <m/>
    <m/>
    <n v="-0.64715207373271888"/>
    <m/>
    <m/>
    <m/>
    <m/>
    <m/>
    <n v="-0.68394971644278513"/>
    <m/>
    <m/>
    <n v="-1.1150167082240481E-2"/>
    <m/>
    <m/>
    <n v="-0.15065176774193534"/>
    <m/>
    <m/>
    <n v="-0.66116949284045545"/>
    <m/>
    <m/>
    <n v="-4.126328675247215E-2"/>
    <m/>
    <m/>
    <n v="2.9721098040801808E-2"/>
    <m/>
    <m/>
    <n v="-6.7292811699421029E-2"/>
    <m/>
    <n v="2.1447619047619049"/>
  </r>
  <r>
    <x v="0"/>
    <x v="6"/>
    <x v="101"/>
    <m/>
    <m/>
    <m/>
    <m/>
    <n v="-0.8011705069124424"/>
    <m/>
    <m/>
    <m/>
    <m/>
    <m/>
    <n v="-0.76729852512674657"/>
    <m/>
    <m/>
    <n v="6.4882940101670616E-2"/>
    <m/>
    <m/>
    <n v="-7.4817104147465452E-2"/>
    <m/>
    <m/>
    <n v="-0.76375658410848368"/>
    <m/>
    <m/>
    <n v="0.18789817153596156"/>
    <m/>
    <m/>
    <n v="-0.1036309994492044"/>
    <m/>
    <m/>
    <n v="-1.4849071864626251E-2"/>
    <m/>
    <n v="1.2085714285714286"/>
  </r>
  <r>
    <x v="0"/>
    <x v="6"/>
    <x v="102"/>
    <m/>
    <m/>
    <m/>
    <m/>
    <n v="0.6200921658986176"/>
    <m/>
    <m/>
    <m/>
    <m/>
    <m/>
    <n v="0.37624830711968027"/>
    <m/>
    <m/>
    <n v="-2.2157811137375916E-2"/>
    <m/>
    <m/>
    <n v="-6.5659069124422986E-3"/>
    <m/>
    <m/>
    <n v="0.47842653815981162"/>
    <m/>
    <m/>
    <n v="-8.8030931301131932E-2"/>
    <m/>
    <m/>
    <n v="7.1118082437417574E-2"/>
    <m/>
    <m/>
    <n v="-6.9123617932392412E-2"/>
    <m/>
    <n v="9.8476190476190482"/>
  </r>
  <r>
    <x v="0"/>
    <x v="6"/>
    <x v="103"/>
    <m/>
    <m/>
    <m/>
    <m/>
    <n v="3.1420460829493093"/>
    <m/>
    <m/>
    <m/>
    <m/>
    <m/>
    <n v="2.4616662348842309"/>
    <m/>
    <m/>
    <n v="-4.8556066068831671E-2"/>
    <m/>
    <m/>
    <n v="3.8934891244239767E-2"/>
    <m/>
    <m/>
    <n v="2.4789480943801236"/>
    <m/>
    <m/>
    <n v="-0.15818239812412171"/>
    <m/>
    <m/>
    <n v="0.13205742194336478"/>
    <m/>
    <m/>
    <n v="-4.9863415128124089E-3"/>
    <m/>
    <n v="25.177142857142858"/>
  </r>
  <r>
    <x v="0"/>
    <x v="6"/>
    <x v="104"/>
    <m/>
    <m/>
    <m/>
    <m/>
    <n v="-0.19998156682027646"/>
    <m/>
    <m/>
    <m/>
    <m/>
    <m/>
    <n v="-0.20373474963063443"/>
    <m/>
    <m/>
    <n v="-8.1171610913840508E-3"/>
    <m/>
    <m/>
    <n v="6.1685290322580633E-2"/>
    <m/>
    <m/>
    <n v="-0.21051905619876032"/>
    <m/>
    <m/>
    <n v="-1.320270002327617E-2"/>
    <m/>
    <m/>
    <n v="5.1086293161966001E-3"/>
    <m/>
    <m/>
    <n v="8.597059570524257E-3"/>
    <m/>
    <n v="4.862857142857143"/>
  </r>
  <r>
    <x v="0"/>
    <x v="6"/>
    <x v="105"/>
    <m/>
    <m/>
    <m/>
    <m/>
    <n v="-0.55079262672811058"/>
    <m/>
    <m/>
    <m/>
    <m/>
    <m/>
    <n v="-0.72725064271602546"/>
    <m/>
    <m/>
    <n v="-1.9919625426517373E-2"/>
    <m/>
    <m/>
    <n v="-8.9984036866359474E-2"/>
    <m/>
    <m/>
    <n v="-0.65457460840179649"/>
    <m/>
    <m/>
    <n v="-0.22833386494711172"/>
    <m/>
    <m/>
    <n v="0.27295044012968961"/>
    <m/>
    <m/>
    <n v="-0.21039098919909205"/>
    <m/>
    <n v="2.7304761904761903"/>
  </r>
  <r>
    <x v="0"/>
    <x v="6"/>
    <x v="106"/>
    <m/>
    <m/>
    <m/>
    <m/>
    <n v="-0.8321935483870968"/>
    <m/>
    <m/>
    <m/>
    <m/>
    <m/>
    <n v="-0.80261333041569405"/>
    <m/>
    <m/>
    <n v="-3.2649086363155777E-2"/>
    <m/>
    <m/>
    <n v="5.4101823963133677E-2"/>
    <m/>
    <m/>
    <n v="-0.83322270019569133"/>
    <m/>
    <m/>
    <n v="-8.5259355684100813E-3"/>
    <m/>
    <m/>
    <n v="-2.6557102795738308E-2"/>
    <m/>
    <m/>
    <n v="0.18370481701440533"/>
    <m/>
    <n v="1.02"/>
  </r>
  <r>
    <x v="0"/>
    <x v="6"/>
    <x v="107"/>
    <m/>
    <m/>
    <m/>
    <m/>
    <n v="-0.48623963133640546"/>
    <m/>
    <m/>
    <m/>
    <m/>
    <m/>
    <n v="-0.37667144287536192"/>
    <m/>
    <m/>
    <n v="6.2408599363052319E-2"/>
    <m/>
    <m/>
    <n v="-0.11273443594470045"/>
    <m/>
    <m/>
    <n v="-0.43672359244476244"/>
    <m/>
    <m/>
    <n v="9.9039646893507749E-2"/>
    <m/>
    <m/>
    <n v="-3.1278986661195995E-2"/>
    <m/>
    <m/>
    <n v="0.10657472216728614"/>
    <m/>
    <n v="3.1228571428571428"/>
  </r>
  <r>
    <x v="0"/>
    <x v="6"/>
    <x v="108"/>
    <m/>
    <m/>
    <m/>
    <m/>
    <n v="-0.74883870967741939"/>
    <m/>
    <m/>
    <m/>
    <m/>
    <m/>
    <n v="-0.76089629938481373"/>
    <m/>
    <m/>
    <n v="7.1340193995044876E-2"/>
    <m/>
    <m/>
    <n v="-0.12790136866359447"/>
    <m/>
    <m/>
    <n v="-0.75423063991930972"/>
    <m/>
    <m/>
    <n v="-2.2556228933008127E-2"/>
    <m/>
    <m/>
    <n v="9.49374344490721E-2"/>
    <m/>
    <m/>
    <n v="-2.7015074574049391E-2"/>
    <m/>
    <n v="1.5266666666666666"/>
  </r>
  <r>
    <x v="0"/>
    <x v="6"/>
    <x v="109"/>
    <m/>
    <m/>
    <m/>
    <m/>
    <n v="-0.77171428571428569"/>
    <m/>
    <m/>
    <m/>
    <m/>
    <m/>
    <n v="-0.76672858249445475"/>
    <m/>
    <m/>
    <n v="9.4132678875779252E-2"/>
    <m/>
    <m/>
    <n v="-0.18856909953917045"/>
    <m/>
    <m/>
    <n v="-0.69414391503375028"/>
    <m/>
    <m/>
    <n v="0.34223139854653928"/>
    <m/>
    <m/>
    <n v="-0.18385230367694627"/>
    <m/>
    <m/>
    <n v="-0.23726250003786631"/>
    <m/>
    <n v="1.3876190476190475"/>
  </r>
  <r>
    <x v="0"/>
    <x v="7"/>
    <x v="110"/>
    <m/>
    <m/>
    <m/>
    <m/>
    <n v="-0.62207816807382588"/>
    <m/>
    <m/>
    <m/>
    <m/>
    <m/>
    <n v="-0.48166729002868092"/>
    <m/>
    <m/>
    <n v="-3.4911568700865869E-2"/>
    <m/>
    <m/>
    <n v="8.2682455625224804E-3"/>
    <m/>
    <m/>
    <n v="-0.63662055073513524"/>
    <m/>
    <m/>
    <n v="-0.18847986920255499"/>
    <m/>
    <m/>
    <n v="0.17371110327012099"/>
    <m/>
    <m/>
    <n v="-0.13642274080147501"/>
    <m/>
    <n v="4.8814903290464162"/>
  </r>
  <r>
    <x v="0"/>
    <x v="7"/>
    <x v="111"/>
    <m/>
    <m/>
    <m/>
    <m/>
    <n v="-1.02"/>
    <m/>
    <m/>
    <m/>
    <m/>
    <m/>
    <n v="3.1536566508106478"/>
    <m/>
    <m/>
    <n v="-1.0482136257420227E-2"/>
    <m/>
    <m/>
    <n v="4.9710300008414254E-3"/>
    <m/>
    <m/>
    <n v="3.4032644015003868"/>
    <m/>
    <m/>
    <n v="-4.0138651853322403E-2"/>
    <m/>
    <m/>
    <n v="9.04138195018174E-2"/>
    <m/>
    <m/>
    <n v="-5.6686977644287317E-2"/>
    <m/>
    <n v="56.304645322728049"/>
  </r>
  <r>
    <x v="0"/>
    <x v="7"/>
    <x v="112"/>
    <m/>
    <m/>
    <m/>
    <m/>
    <n v="-0.46674800845391001"/>
    <m/>
    <m/>
    <m/>
    <m/>
    <m/>
    <n v="1.4097479967956388"/>
    <m/>
    <m/>
    <n v="5.0359086568239064E-3"/>
    <m/>
    <m/>
    <n v="-5.6285399895869004E-3"/>
    <m/>
    <m/>
    <n v="1.4023038995466552"/>
    <m/>
    <m/>
    <n v="-2.61251285848405E-2"/>
    <m/>
    <m/>
    <n v="3.1996961987922998E-2"/>
    <m/>
    <m/>
    <n v="-2.3098732533543401E-2"/>
    <m/>
    <n v="31.86216177586304"/>
  </r>
  <r>
    <x v="0"/>
    <x v="7"/>
    <x v="113"/>
    <m/>
    <m/>
    <m/>
    <m/>
    <n v="0.892148671620144"/>
    <m/>
    <m/>
    <m/>
    <m/>
    <m/>
    <n v="-0.14294544493083994"/>
    <m/>
    <m/>
    <n v="5.6978338917206939E-2"/>
    <m/>
    <m/>
    <n v="3.6922297693473549E-3"/>
    <m/>
    <m/>
    <n v="-0.21892629345159809"/>
    <m/>
    <m/>
    <n v="1.8578708889027101E-2"/>
    <m/>
    <m/>
    <n v="1.15118100887363E-2"/>
    <m/>
    <m/>
    <n v="1.7277437306807902E-2"/>
    <m/>
    <n v="9.5305796582398123"/>
  </r>
  <r>
    <x v="0"/>
    <x v="7"/>
    <x v="114"/>
    <m/>
    <m/>
    <m/>
    <m/>
    <n v="1.2767162214513199"/>
    <m/>
    <m/>
    <m/>
    <m/>
    <m/>
    <m/>
    <n v="-0.95009881688988718"/>
    <m/>
    <m/>
    <n v="0.18246860674650578"/>
    <m/>
    <m/>
    <n v="-7.927304947274838E-2"/>
    <m/>
    <m/>
    <n v="-0.96002154306812104"/>
    <m/>
    <n v="0.12216746795780301"/>
    <m/>
    <m/>
    <n v="-9.3736309874000001E-2"/>
    <m/>
    <m/>
    <n v="0.118201830179232"/>
    <m/>
    <n v="46.240170533170499"/>
  </r>
  <r>
    <x v="0"/>
    <x v="7"/>
    <x v="115"/>
    <m/>
    <m/>
    <m/>
    <m/>
    <n v="1.03599398739771"/>
    <m/>
    <m/>
    <m/>
    <m/>
    <m/>
    <m/>
    <n v="0"/>
    <m/>
    <m/>
    <n v="0"/>
    <m/>
    <m/>
    <n v="0"/>
    <m/>
    <m/>
    <n v="0"/>
    <m/>
    <n v="0.19239847362789"/>
    <m/>
    <m/>
    <n v="-0.21285293452819001"/>
    <m/>
    <m/>
    <n v="0.24216746257829"/>
    <m/>
    <n v="30.211428285757101"/>
  </r>
  <r>
    <x v="0"/>
    <x v="7"/>
    <x v="116"/>
    <m/>
    <m/>
    <m/>
    <m/>
    <n v="0.82697212982641199"/>
    <m/>
    <m/>
    <m/>
    <m/>
    <m/>
    <m/>
    <n v="0"/>
    <m/>
    <m/>
    <n v="0"/>
    <m/>
    <m/>
    <n v="0"/>
    <m/>
    <m/>
    <n v="0"/>
    <m/>
    <n v="0.11129568392674"/>
    <m/>
    <m/>
    <n v="-0.12176352879635"/>
    <m/>
    <m/>
    <n v="0.142947582767389"/>
    <m/>
    <n v="21.424566271892701"/>
  </r>
  <r>
    <x v="0"/>
    <x v="7"/>
    <x v="117"/>
    <m/>
    <m/>
    <m/>
    <m/>
    <n v="0.05"/>
    <m/>
    <m/>
    <m/>
    <m/>
    <m/>
    <m/>
    <n v="0"/>
    <m/>
    <m/>
    <n v="0"/>
    <m/>
    <m/>
    <n v="0"/>
    <m/>
    <m/>
    <n v="0"/>
    <m/>
    <n v="6.8372615274590001E-2"/>
    <m/>
    <m/>
    <n v="-5.825682910452E-2"/>
    <m/>
    <m/>
    <n v="4.1572839278919999E-2"/>
    <m/>
    <n v="32.369076195047597"/>
  </r>
  <r>
    <x v="0"/>
    <x v="8"/>
    <x v="118"/>
    <m/>
    <m/>
    <m/>
    <m/>
    <n v="2.7315229657775326"/>
    <m/>
    <m/>
    <m/>
    <m/>
    <m/>
    <n v="3.240680507452856"/>
    <m/>
    <m/>
    <n v="-3.4817855647762963E-3"/>
    <m/>
    <m/>
    <n v="5.6768490006338101E-3"/>
    <m/>
    <m/>
    <n v="2.8882486274296464"/>
    <m/>
    <m/>
    <n v="0.242000454798073"/>
    <m/>
    <m/>
    <n v="-0.21364896402244199"/>
    <m/>
    <m/>
    <n v="0.19064026346900201"/>
    <m/>
    <n v="29.660823574129104"/>
  </r>
  <r>
    <x v="0"/>
    <x v="8"/>
    <x v="119"/>
    <m/>
    <m/>
    <m/>
    <m/>
    <n v="0.28697931474604554"/>
    <m/>
    <m/>
    <m/>
    <m/>
    <m/>
    <n v="0.15467588113890307"/>
    <m/>
    <m/>
    <n v="-6.2767948333095624E-3"/>
    <m/>
    <m/>
    <n v="-3.3820936524737721E-3"/>
    <m/>
    <m/>
    <n v="0.20149180029857594"/>
    <m/>
    <m/>
    <n v="-0.16642493276151701"/>
    <m/>
    <m/>
    <n v="6.4427746668648922E-2"/>
    <m/>
    <m/>
    <n v="-3.89648261836152E-2"/>
    <m/>
    <n v="10.229835578750619"/>
  </r>
  <r>
    <x v="0"/>
    <x v="8"/>
    <x v="120"/>
    <m/>
    <m/>
    <m/>
    <m/>
    <n v="-1.5047540978468055E-2"/>
    <m/>
    <m/>
    <m/>
    <m/>
    <m/>
    <n v="0.13284479413789096"/>
    <m/>
    <m/>
    <n v="-2.762092502558966E-2"/>
    <m/>
    <m/>
    <n v="-3.4551171902343913E-3"/>
    <m/>
    <m/>
    <n v="5.1210240080259206E-2"/>
    <m/>
    <m/>
    <n v="0.18727002958553801"/>
    <m/>
    <m/>
    <n v="-0.18890997777570601"/>
    <m/>
    <m/>
    <n v="0.17765768534693799"/>
    <m/>
    <n v="7.829109289658331"/>
  </r>
  <r>
    <x v="0"/>
    <x v="8"/>
    <x v="121"/>
    <m/>
    <m/>
    <m/>
    <m/>
    <n v="2.1059902280615028"/>
    <m/>
    <m/>
    <m/>
    <m/>
    <m/>
    <n v="1.8668821936354743"/>
    <m/>
    <m/>
    <n v="6.238851202388096E-3"/>
    <m/>
    <m/>
    <n v="4.0977856477053543E-4"/>
    <m/>
    <m/>
    <n v="2.1593255101635891"/>
    <m/>
    <m/>
    <n v="6.7171748198117706E-2"/>
    <m/>
    <m/>
    <n v="-1.0748329389895894E-2"/>
    <m/>
    <m/>
    <n v="9.2565110998319405E-2"/>
    <m/>
    <n v="24.688640274335022"/>
  </r>
  <r>
    <x v="0"/>
    <x v="8"/>
    <x v="122"/>
    <m/>
    <m/>
    <m/>
    <m/>
    <n v="-0.32851491828285262"/>
    <m/>
    <m/>
    <m/>
    <m/>
    <m/>
    <n v="-0.32853562803372127"/>
    <m/>
    <m/>
    <n v="1.572872844654416E-2"/>
    <m/>
    <m/>
    <n v="1.7315842118007074E-2"/>
    <m/>
    <m/>
    <n v="-0.36201426555114469"/>
    <m/>
    <m/>
    <n v="-0.14988844604354601"/>
    <m/>
    <m/>
    <n v="0.11906260029872"/>
    <m/>
    <m/>
    <n v="5.2475526817766571E-2"/>
    <m/>
    <n v="5.3374455213414276"/>
  </r>
  <r>
    <x v="0"/>
    <x v="8"/>
    <x v="123"/>
    <m/>
    <m/>
    <m/>
    <m/>
    <n v="0.85117782842537859"/>
    <m/>
    <m/>
    <m/>
    <m/>
    <m/>
    <n v="0.69275550200627833"/>
    <m/>
    <m/>
    <n v="1.9374692095113222E-3"/>
    <m/>
    <m/>
    <n v="-9.6709191753108215E-3"/>
    <m/>
    <m/>
    <n v="0.76079017162808049"/>
    <m/>
    <m/>
    <n v="-0.18882710640186401"/>
    <m/>
    <m/>
    <n v="0.15337050283186801"/>
    <m/>
    <m/>
    <n v="-0.13863871500310301"/>
    <m/>
    <n v="14.714490431073521"/>
  </r>
  <r>
    <x v="0"/>
    <x v="8"/>
    <x v="124"/>
    <m/>
    <m/>
    <m/>
    <m/>
    <n v="-0.53307504051526289"/>
    <m/>
    <m/>
    <m/>
    <m/>
    <m/>
    <n v="-0.58226054226946844"/>
    <m/>
    <m/>
    <n v="-1.2105597158736714E-2"/>
    <m/>
    <m/>
    <n v="-5.3394209032785467E-3"/>
    <m/>
    <m/>
    <n v="-0.57196053025595728"/>
    <m/>
    <m/>
    <n v="-0.28327995527076799"/>
    <m/>
    <m/>
    <n v="0.17764023326560299"/>
    <m/>
    <m/>
    <n v="-0.22406322954205601"/>
    <m/>
    <n v="3.7114548061607304"/>
  </r>
  <r>
    <x v="0"/>
    <x v="8"/>
    <x v="125"/>
    <m/>
    <m/>
    <m/>
    <m/>
    <m/>
    <n v="-0.99792139931373924"/>
    <m/>
    <m/>
    <m/>
    <m/>
    <m/>
    <n v="-0.99508144552148026"/>
    <m/>
    <m/>
    <n v="-0.1925603183295288"/>
    <m/>
    <m/>
    <n v="0.13524297444341893"/>
    <m/>
    <m/>
    <n v="-0.99733595693083721"/>
    <m/>
    <m/>
    <n v="-0.32165216473361302"/>
    <m/>
    <m/>
    <n v="-0.37000092233426318"/>
    <m/>
    <m/>
    <n v="-0.34627438477010603"/>
    <n v="1.6522210583098124E-2"/>
  </r>
  <r>
    <x v="0"/>
    <x v="8"/>
    <x v="126"/>
    <m/>
    <m/>
    <m/>
    <m/>
    <m/>
    <n v="-0.99616495581745246"/>
    <m/>
    <m/>
    <m/>
    <m/>
    <m/>
    <n v="-0.99905243688654843"/>
    <m/>
    <m/>
    <n v="-6.0580449276580128E-2"/>
    <m/>
    <m/>
    <n v="2.6060382410608041E-2"/>
    <m/>
    <m/>
    <n v="-0.99737204730348683"/>
    <m/>
    <m/>
    <n v="-0.36475295422348702"/>
    <m/>
    <m/>
    <n v="0.37092097881119956"/>
    <m/>
    <m/>
    <n v="-0.43942915916682801"/>
    <n v="3.0483684527942229E-2"/>
  </r>
  <r>
    <x v="0"/>
    <x v="8"/>
    <x v="127"/>
    <m/>
    <m/>
    <m/>
    <m/>
    <m/>
    <n v="-0.99888034323851904"/>
    <m/>
    <m/>
    <m/>
    <m/>
    <m/>
    <n v="-0.99920082013677458"/>
    <m/>
    <m/>
    <n v="-9.768931812298387E-2"/>
    <m/>
    <m/>
    <n v="7.6767988792904696E-2"/>
    <m/>
    <m/>
    <n v="-0.99877495971279184"/>
    <m/>
    <m/>
    <n v="-9.4121278370862496E-2"/>
    <m/>
    <m/>
    <n v="-0.17531017839215302"/>
    <m/>
    <m/>
    <n v="-0.31762972975634002"/>
    <n v="8.8998357963875202E-3"/>
  </r>
  <r>
    <x v="0"/>
    <x v="8"/>
    <x v="128"/>
    <m/>
    <m/>
    <m/>
    <m/>
    <n v="-0.31667011411518753"/>
    <m/>
    <m/>
    <m/>
    <m/>
    <m/>
    <n v="-0.36919535710147222"/>
    <m/>
    <m/>
    <n v="2.7544469531461502E-2"/>
    <m/>
    <m/>
    <n v="1.5162848233175819E-2"/>
    <m/>
    <m/>
    <n v="-0.33041240723009246"/>
    <m/>
    <m/>
    <n v="-2.0110774310874158E-2"/>
    <m/>
    <m/>
    <n v="4.8633297104395901E-2"/>
    <m/>
    <m/>
    <n v="-5.7920651891031794E-2"/>
    <m/>
    <n v="5.4315965288279964"/>
  </r>
  <r>
    <x v="0"/>
    <x v="8"/>
    <x v="129"/>
    <m/>
    <m/>
    <m/>
    <m/>
    <n v="-0.82641906622363437"/>
    <m/>
    <m/>
    <m/>
    <m/>
    <m/>
    <n v="-0.83288636781708869"/>
    <m/>
    <m/>
    <n v="3.2834263402676367E-2"/>
    <m/>
    <m/>
    <n v="4.516694443294389E-3"/>
    <m/>
    <m/>
    <n v="-0.81944632270327289"/>
    <m/>
    <m/>
    <n v="-4.0169985082260599E-2"/>
    <m/>
    <m/>
    <n v="-7.0524258388440231E-3"/>
    <m/>
    <m/>
    <n v="-7.4437947291032369E-2"/>
    <m/>
    <n v="1.3797458838634193"/>
  </r>
  <r>
    <x v="0"/>
    <x v="8"/>
    <x v="5"/>
    <m/>
    <m/>
    <m/>
    <m/>
    <m/>
    <n v="0"/>
    <m/>
    <m/>
    <m/>
    <m/>
    <m/>
    <n v="0"/>
    <m/>
    <m/>
    <n v="0"/>
    <m/>
    <m/>
    <n v="0"/>
    <m/>
    <m/>
    <n v="0"/>
    <m/>
    <m/>
    <n v="0"/>
    <m/>
    <m/>
    <n v="0"/>
    <m/>
    <m/>
    <n v="0"/>
    <n v="0"/>
  </r>
  <r>
    <x v="0"/>
    <x v="9"/>
    <x v="130"/>
    <m/>
    <m/>
    <m/>
    <m/>
    <n v="-0.10810637667464784"/>
    <m/>
    <m/>
    <m/>
    <m/>
    <m/>
    <n v="-0.21150182742466905"/>
    <m/>
    <m/>
    <n v="-5.2988095155088732E-3"/>
    <m/>
    <m/>
    <n v="-2.7724309031024186E-2"/>
    <m/>
    <m/>
    <n v="-0.13313605874518786"/>
    <m/>
    <m/>
    <n v="-2.8941923794541524E-2"/>
    <m/>
    <m/>
    <n v="2.3421318163632465E-2"/>
    <m/>
    <m/>
    <n v="-9.0398293797213425E-2"/>
    <m/>
    <n v="15.153333333333334"/>
  </r>
  <r>
    <x v="0"/>
    <x v="9"/>
    <x v="131"/>
    <m/>
    <m/>
    <m/>
    <m/>
    <n v="-0.20401675248444462"/>
    <m/>
    <m/>
    <m/>
    <m/>
    <m/>
    <n v="-0.30219326544203862"/>
    <m/>
    <m/>
    <n v="-4.3202339556938751E-2"/>
    <m/>
    <m/>
    <n v="-6.7836675506293131E-3"/>
    <m/>
    <m/>
    <n v="-0.29504964923714649"/>
    <m/>
    <m/>
    <n v="-0.11516574192630524"/>
    <m/>
    <m/>
    <n v="8.0351805232526052E-2"/>
    <m/>
    <m/>
    <n v="-1.013005350781282E-2"/>
    <m/>
    <n v="13.523809523809524"/>
  </r>
  <r>
    <x v="0"/>
    <x v="9"/>
    <x v="132"/>
    <m/>
    <m/>
    <m/>
    <m/>
    <n v="-0.23591213754334261"/>
    <m/>
    <m/>
    <m/>
    <m/>
    <m/>
    <n v="-0.31991218929474974"/>
    <m/>
    <m/>
    <n v="-5.6162545025094546E-2"/>
    <m/>
    <m/>
    <n v="-2.2614524431446181E-2"/>
    <m/>
    <m/>
    <n v="-0.2803431120538552"/>
    <m/>
    <m/>
    <n v="-5.9000243799598229E-2"/>
    <m/>
    <m/>
    <n v="2.1084470785286413E-3"/>
    <m/>
    <m/>
    <n v="-5.4979960884076862E-2"/>
    <m/>
    <n v="12.981904761904762"/>
  </r>
  <r>
    <x v="0"/>
    <x v="9"/>
    <x v="133"/>
    <m/>
    <m/>
    <m/>
    <m/>
    <n v="-0.28075626416393729"/>
    <m/>
    <m/>
    <m/>
    <m/>
    <m/>
    <n v="-0.30341628517133601"/>
    <m/>
    <m/>
    <n v="-6.2408443924791945E-2"/>
    <m/>
    <m/>
    <n v="-1.34190692230578E-2"/>
    <m/>
    <m/>
    <n v="-0.23273813620042672"/>
    <m/>
    <m/>
    <n v="6.5797874308512583E-2"/>
    <m/>
    <m/>
    <n v="-0.12108704928932956"/>
    <m/>
    <m/>
    <n v="-9.2114211764781628E-2"/>
    <m/>
    <n v="12.22"/>
  </r>
  <r>
    <x v="0"/>
    <x v="9"/>
    <x v="134"/>
    <m/>
    <m/>
    <m/>
    <m/>
    <n v="-0.16208749409418866"/>
    <m/>
    <m/>
    <m/>
    <m/>
    <m/>
    <n v="-3.0765250478378525E-2"/>
    <m/>
    <m/>
    <n v="-4.4034363773909457E-2"/>
    <m/>
    <m/>
    <n v="4.8910118791321011E-3"/>
    <m/>
    <m/>
    <n v="-0.19114045491897846"/>
    <m/>
    <m/>
    <n v="-3.5545446436535566E-2"/>
    <m/>
    <m/>
    <n v="-9.6982664272705632E-3"/>
    <m/>
    <m/>
    <n v="0.19827741739402449"/>
    <m/>
    <n v="14.236190476190476"/>
  </r>
  <r>
    <x v="0"/>
    <x v="9"/>
    <x v="135"/>
    <m/>
    <m/>
    <m/>
    <m/>
    <n v="0.32116402540099465"/>
    <m/>
    <m/>
    <m/>
    <m/>
    <m/>
    <n v="0.40988801072490189"/>
    <m/>
    <m/>
    <n v="1.7898247985892235E-2"/>
    <m/>
    <m/>
    <n v="8.0170052653076862E-2"/>
    <m/>
    <m/>
    <n v="0.41352774730501585"/>
    <m/>
    <m/>
    <n v="6.8943926086783236E-2"/>
    <m/>
    <m/>
    <n v="-4.8614629311788393E-2"/>
    <m/>
    <m/>
    <n v="-2.5714556975181546E-3"/>
    <m/>
    <n v="22.446666666666665"/>
  </r>
  <r>
    <x v="0"/>
    <x v="9"/>
    <x v="136"/>
    <m/>
    <m/>
    <m/>
    <m/>
    <n v="0.66971499955956681"/>
    <m/>
    <m/>
    <m/>
    <m/>
    <m/>
    <n v="0.75790080708626939"/>
    <m/>
    <m/>
    <n v="8.394748009951658E-2"/>
    <m/>
    <m/>
    <n v="-2.0760295947561236E-2"/>
    <m/>
    <m/>
    <n v="0.71887966385057878"/>
    <m/>
    <m/>
    <n v="2.8514574692437566E-2"/>
    <m/>
    <m/>
    <n v="5.2942888824206502E-2"/>
    <m/>
    <m/>
    <n v="2.2705061482622302E-2"/>
    <m/>
    <n v="28.368571428571428"/>
  </r>
  <r>
    <x v="0"/>
    <x v="10"/>
    <x v="137"/>
    <m/>
    <m/>
    <m/>
    <m/>
    <n v="1.1062539691852513"/>
    <m/>
    <m/>
    <m/>
    <m/>
    <m/>
    <n v="1.1711842311578122"/>
    <m/>
    <m/>
    <n v="-3.9427246725385334E-3"/>
    <m/>
    <m/>
    <n v="-1.8079293278595587E-3"/>
    <m/>
    <m/>
    <n v="1.1675316291694524"/>
    <m/>
    <m/>
    <n v="9.9093196205538497E-2"/>
    <m/>
    <m/>
    <n v="-8.2101971910694502E-2"/>
    <m/>
    <m/>
    <n v="0.11168514357032"/>
    <m/>
    <n v="54.411560870618999"/>
  </r>
  <r>
    <x v="0"/>
    <x v="10"/>
    <x v="138"/>
    <m/>
    <m/>
    <m/>
    <m/>
    <n v="0.84697745867385987"/>
    <m/>
    <m/>
    <m/>
    <m/>
    <m/>
    <n v="0.77946853716807274"/>
    <m/>
    <m/>
    <n v="4.0151055811961101E-3"/>
    <m/>
    <m/>
    <n v="5.3185507108595154E-3"/>
    <m/>
    <m/>
    <n v="0.78958192269494365"/>
    <m/>
    <m/>
    <n v="3.10753851972436E-2"/>
    <m/>
    <m/>
    <n v="-3.6215914264478698E-2"/>
    <m/>
    <m/>
    <n v="-5.651255971361735E-3"/>
    <m/>
    <n v="47.713584349074715"/>
  </r>
  <r>
    <x v="0"/>
    <x v="10"/>
    <x v="139"/>
    <m/>
    <m/>
    <m/>
    <m/>
    <n v="-0.96519114794788874"/>
    <m/>
    <m/>
    <m/>
    <m/>
    <m/>
    <n v="-0.95642423994268377"/>
    <m/>
    <m/>
    <m/>
    <n v="5.4024634016064388E-2"/>
    <m/>
    <m/>
    <n v="-2.1573479837418641E-2"/>
    <m/>
    <n v="-0.96272662707300871"/>
    <m/>
    <m/>
    <n v="-2.08015556270141E-2"/>
    <m/>
    <m/>
    <n v="4.5667629097835803E-2"/>
    <m/>
    <m/>
    <n v="-0.16908550623174401"/>
    <m/>
    <n v="0.89922867801287387"/>
  </r>
  <r>
    <x v="0"/>
    <x v="10"/>
    <x v="140"/>
    <m/>
    <m/>
    <m/>
    <m/>
    <m/>
    <n v="-0.99943198498037211"/>
    <m/>
    <m/>
    <m/>
    <m/>
    <m/>
    <n v="-0.99988198050474564"/>
    <m/>
    <m/>
    <n v="8.3072689608190586E-2"/>
    <m/>
    <m/>
    <n v="-2.7940467883788234E-2"/>
    <m/>
    <m/>
    <n v="-0.99938696789531711"/>
    <m/>
    <m/>
    <n v="-7.9253335738305605E-2"/>
    <m/>
    <m/>
    <n v="7.3538885397349693E-2"/>
    <m/>
    <m/>
    <n v="-0.35748235801542899"/>
    <n v="1.4673721340388007E-2"/>
  </r>
  <r>
    <x v="1"/>
    <x v="0"/>
    <x v="0"/>
    <m/>
    <m/>
    <m/>
    <m/>
    <n v="-0.97738201444352824"/>
    <m/>
    <m/>
    <n v="-0.9706618352684232"/>
    <m/>
    <m/>
    <n v="-0.9806070980202406"/>
    <m/>
    <m/>
    <n v="0.29711660918371452"/>
    <m/>
    <m/>
    <n v="2.32199377163953E-2"/>
    <m/>
    <m/>
    <n v="-0.97689274205884979"/>
    <m/>
    <m/>
    <n v="2.1632005355070261E-2"/>
    <m/>
    <m/>
    <n v="0.26965150111257419"/>
    <m/>
    <m/>
    <n v="0.16074412510781599"/>
    <m/>
    <n v="0.60005731090705738"/>
  </r>
  <r>
    <x v="1"/>
    <x v="0"/>
    <x v="1"/>
    <m/>
    <m/>
    <m/>
    <m/>
    <n v="-0.5451724761933332"/>
    <m/>
    <m/>
    <n v="-0.55126792526245372"/>
    <m/>
    <m/>
    <n v="-0.55492510273605866"/>
    <m/>
    <m/>
    <n v="-1.3401671512983215E-2"/>
    <m/>
    <m/>
    <n v="9.7461575167639758E-2"/>
    <m/>
    <m/>
    <n v="-0.43666044668264914"/>
    <m/>
    <m/>
    <n v="0.23857841452182904"/>
    <m/>
    <m/>
    <n v="-0.20344298195451171"/>
    <m/>
    <m/>
    <n v="0.209934941292479"/>
    <m/>
    <n v="12.0666175234979"/>
  </r>
  <r>
    <x v="1"/>
    <x v="0"/>
    <x v="2"/>
    <m/>
    <m/>
    <m/>
    <m/>
    <n v="1.9893071850130397"/>
    <m/>
    <m/>
    <n v="1.9342279664772519"/>
    <m/>
    <m/>
    <n v="1.8555833775303459"/>
    <m/>
    <m/>
    <n v="-1.8425412688240494E-2"/>
    <m/>
    <m/>
    <n v="-8.1085714555306776E-3"/>
    <m/>
    <m/>
    <n v="1.905036486373604"/>
    <m/>
    <m/>
    <n v="-2.819071223657732E-2"/>
    <m/>
    <m/>
    <n v="1.0048576064559889E-2"/>
    <m/>
    <m/>
    <n v="-1.7023231575652699E-2"/>
    <m/>
    <n v="79.306604314318321"/>
  </r>
  <r>
    <x v="1"/>
    <x v="0"/>
    <x v="3"/>
    <m/>
    <m/>
    <m/>
    <m/>
    <n v="0.50268380846540084"/>
    <m/>
    <m/>
    <n v="0.55910739614412885"/>
    <m/>
    <m/>
    <n v="0.65375771889292733"/>
    <m/>
    <m/>
    <n v="3.7548543054011008E-2"/>
    <m/>
    <m/>
    <n v="1.3261913218099997E-2"/>
    <m/>
    <m/>
    <n v="0.48896609301878691"/>
    <m/>
    <m/>
    <n v="-9.128810312146074E-3"/>
    <m/>
    <m/>
    <n v="4.7107387773441367E-2"/>
    <m/>
    <m/>
    <n v="-0.110675203852383"/>
    <m/>
    <n v="39.866344551330741"/>
  </r>
  <r>
    <x v="1"/>
    <x v="0"/>
    <x v="4"/>
    <m/>
    <m/>
    <m/>
    <m/>
    <m/>
    <n v="-0.99951914034941347"/>
    <m/>
    <m/>
    <n v="-0.99975270673164462"/>
    <m/>
    <m/>
    <n v="-0.99886222812455694"/>
    <m/>
    <m/>
    <n v="-0.48572672285198981"/>
    <m/>
    <m/>
    <n v="4.3101715503247817E-2"/>
    <m/>
    <m/>
    <n v="-0.99970037182566174"/>
    <m/>
    <m/>
    <n v="-0.37689058756994376"/>
    <m/>
    <m/>
    <n v="-0.17466617115860505"/>
    <m/>
    <m/>
    <n v="-0.29727933781857002"/>
    <n v="1.2757252326217838E-2"/>
  </r>
  <r>
    <x v="1"/>
    <x v="1"/>
    <x v="5"/>
    <m/>
    <m/>
    <m/>
    <m/>
    <n v="205.79709655880475"/>
    <m/>
    <m/>
    <n v="207.87401504523049"/>
    <m/>
    <m/>
    <n v="197.36205189173305"/>
    <m/>
    <m/>
    <n v="1.0044232229550643E-2"/>
    <m/>
    <m/>
    <n v="-2.0293985626386513E-2"/>
    <m/>
    <m/>
    <n v="189.23345440031929"/>
    <m/>
    <m/>
    <n v="-7.7191059668728745E-2"/>
    <m/>
    <m/>
    <n v="9.5561057656627479E-2"/>
    <m/>
    <m/>
    <n v="4.2716381216403532E-2"/>
    <m/>
    <n v="12.866666666666667"/>
  </r>
  <r>
    <x v="1"/>
    <x v="1"/>
    <x v="6"/>
    <m/>
    <m/>
    <m/>
    <m/>
    <n v="136.16571297286819"/>
    <m/>
    <m/>
    <n v="147.9101345228292"/>
    <m/>
    <m/>
    <n v="157.11937745310843"/>
    <m/>
    <m/>
    <n v="8.5621891817703855E-2"/>
    <m/>
    <m/>
    <n v="-4.1825985942290145E-2"/>
    <m/>
    <m/>
    <n v="130.29818399521054"/>
    <m/>
    <m/>
    <n v="-4.3836519656755168E-2"/>
    <m/>
    <m/>
    <n v="0.1336769454978004"/>
    <m/>
    <m/>
    <n v="0.20429999133311116"/>
    <m/>
    <n v="8.5342857142857138"/>
  </r>
  <r>
    <x v="1"/>
    <x v="1"/>
    <x v="7"/>
    <m/>
    <m/>
    <m/>
    <m/>
    <n v="30.700724424373401"/>
    <m/>
    <m/>
    <n v="30.223698405093156"/>
    <m/>
    <m/>
    <n v="33.228427997392934"/>
    <m/>
    <m/>
    <n v="-1.5048168209247037E-2"/>
    <m/>
    <m/>
    <n v="-4.1825985942290145E-2"/>
    <m/>
    <m/>
    <n v="34.568788664937138"/>
    <m/>
    <m/>
    <n v="0.12293618040311305"/>
    <m/>
    <m/>
    <n v="-0.12309500771537607"/>
    <m/>
    <m/>
    <n v="-3.7710263141121469E-2"/>
    <m/>
    <n v="1.9723809523809523"/>
  </r>
  <r>
    <x v="1"/>
    <x v="1"/>
    <x v="8"/>
    <m/>
    <m/>
    <m/>
    <m/>
    <n v="90.78056187761608"/>
    <m/>
    <m/>
    <n v="93.049571958423059"/>
    <m/>
    <m/>
    <n v="127.94924905101456"/>
    <m/>
    <m/>
    <n v="2.4722583579281476E-2"/>
    <m/>
    <m/>
    <n v="3.3536015163372346E-2"/>
    <m/>
    <m/>
    <n v="95.665416084613852"/>
    <m/>
    <m/>
    <n v="5.2521040377835337E-2"/>
    <m/>
    <m/>
    <n v="-2.7843481279155369E-2"/>
    <m/>
    <m/>
    <n v="0.33393204012730604"/>
    <m/>
    <n v="5.7104761904761903"/>
  </r>
  <r>
    <x v="1"/>
    <x v="1"/>
    <x v="9"/>
    <m/>
    <m/>
    <m/>
    <m/>
    <n v="16.847921138976044"/>
    <m/>
    <m/>
    <n v="16.069005760457813"/>
    <m/>
    <m/>
    <n v="14.57314523723373"/>
    <m/>
    <m/>
    <n v="-4.3641320988731747E-2"/>
    <m/>
    <m/>
    <n v="6.6210147684930831E-3"/>
    <m/>
    <m/>
    <n v="16.205763320694469"/>
    <m/>
    <m/>
    <n v="-3.6424399654094275E-2"/>
    <m/>
    <m/>
    <n v="-8.057263956696592E-3"/>
    <m/>
    <m/>
    <n v="-9.4949202996022941E-2"/>
    <m/>
    <n v="1.1104761904761904"/>
  </r>
  <r>
    <x v="1"/>
    <x v="1"/>
    <x v="10"/>
    <m/>
    <m/>
    <m/>
    <m/>
    <n v="36.976580056431871"/>
    <m/>
    <m/>
    <n v="37.377626141993396"/>
    <m/>
    <m/>
    <n v="33.671936789232532"/>
    <m/>
    <m/>
    <n v="1.0559697337982454E-2"/>
    <m/>
    <m/>
    <n v="6.6210147684930831E-3"/>
    <m/>
    <m/>
    <n v="38.658915718752077"/>
    <m/>
    <m/>
    <n v="4.5108920375174444E-2"/>
    <m/>
    <m/>
    <n v="-3.3701874221857331E-2"/>
    <m/>
    <m/>
    <n v="-0.12580528221604959"/>
    <m/>
    <n v="2.362857142857143"/>
  </r>
  <r>
    <x v="1"/>
    <x v="1"/>
    <x v="11"/>
    <m/>
    <m/>
    <m/>
    <m/>
    <n v="96.658436420812308"/>
    <m/>
    <m/>
    <n v="92.263504876509458"/>
    <m/>
    <m/>
    <n v="110.29315576186809"/>
    <m/>
    <m/>
    <n v="-4.5003030954321788E-2"/>
    <m/>
    <m/>
    <n v="0.10889801626903495"/>
    <m/>
    <m/>
    <n v="83.854536020754352"/>
    <m/>
    <m/>
    <n v="-0.12907589968735445"/>
    <m/>
    <m/>
    <n v="9.8842992381400263E-2"/>
    <m/>
    <m/>
    <n v="0.31156594720154707"/>
    <m/>
    <n v="6.0761904761904759"/>
  </r>
  <r>
    <x v="1"/>
    <x v="1"/>
    <x v="12"/>
    <m/>
    <m/>
    <m/>
    <m/>
    <n v="23.108469806078276"/>
    <m/>
    <m/>
    <n v="24.570597619543797"/>
    <m/>
    <m/>
    <n v="38.026184303137448"/>
    <m/>
    <m/>
    <n v="6.0648020788866219E-2"/>
    <m/>
    <m/>
    <n v="3.8919015242348198E-2"/>
    <m/>
    <m/>
    <n v="29.945413423800968"/>
    <m/>
    <m/>
    <n v="0.28600282046165115"/>
    <m/>
    <m/>
    <n v="-0.17367823109198544"/>
    <m/>
    <m/>
    <n v="0.26117377048718415"/>
    <m/>
    <n v="1.5"/>
  </r>
  <r>
    <x v="1"/>
    <x v="1"/>
    <x v="13"/>
    <m/>
    <m/>
    <m/>
    <m/>
    <n v="53.906083298033501"/>
    <m/>
    <m/>
    <n v="49.315888093503588"/>
    <m/>
    <m/>
    <n v="50.706734541748943"/>
    <m/>
    <m/>
    <n v="-8.3599514634871808E-2"/>
    <m/>
    <m/>
    <n v="-6.3357986258193777E-2"/>
    <m/>
    <m/>
    <n v="49.8968376238941"/>
    <m/>
    <m/>
    <n v="-7.348499966739841E-2"/>
    <m/>
    <m/>
    <n v="-1.2635981274702446E-2"/>
    <m/>
    <m/>
    <n v="1.5968359880700111E-2"/>
    <m/>
    <n v="3.4161904761904762"/>
  </r>
  <r>
    <x v="1"/>
    <x v="1"/>
    <x v="14"/>
    <m/>
    <m/>
    <m/>
    <m/>
    <n v="20.291988254130082"/>
    <m/>
    <m/>
    <n v="17.872782880790961"/>
    <m/>
    <m/>
    <n v="16.634238932519139"/>
    <m/>
    <m/>
    <n v="-0.1136205333296918"/>
    <m/>
    <m/>
    <n v="-6.3357986258193777E-2"/>
    <m/>
    <m/>
    <n v="17.311969666733187"/>
    <m/>
    <m/>
    <n v="-0.14019407969134579"/>
    <m/>
    <m/>
    <n v="3.0595113293423459E-2"/>
    <m/>
    <m/>
    <n v="-3.707123191467121E-2"/>
    <m/>
    <n v="1.3247619047619048"/>
  </r>
  <r>
    <x v="1"/>
    <x v="1"/>
    <x v="15"/>
    <m/>
    <m/>
    <m/>
    <m/>
    <n v="52.451921627190686"/>
    <m/>
    <m/>
    <n v="36.086923402555009"/>
    <m/>
    <m/>
    <n v="49.61054694286188"/>
    <m/>
    <m/>
    <n v="-0.30616191206747334"/>
    <m/>
    <m/>
    <n v="-2.0293985626386513E-2"/>
    <m/>
    <m/>
    <n v="81.018109492449952"/>
    <m/>
    <m/>
    <n v="0.5417209605534492"/>
    <m/>
    <m/>
    <n v="-0.54877975507911603"/>
    <m/>
    <m/>
    <n v="-0.382878415599467"/>
    <m/>
    <n v="3.3257142857142856"/>
  </r>
  <r>
    <x v="1"/>
    <x v="1"/>
    <x v="16"/>
    <m/>
    <m/>
    <m/>
    <m/>
    <n v="18.531687284162462"/>
    <m/>
    <m/>
    <n v="17.366459478592184"/>
    <m/>
    <m/>
    <n v="12.893259881127594"/>
    <m/>
    <m/>
    <n v="-5.965933032080406E-2"/>
    <m/>
    <m/>
    <n v="-0.10642198689000093"/>
    <m/>
    <m/>
    <n v="20.69299008847203"/>
    <m/>
    <m/>
    <n v="0.11181800039912182"/>
    <m/>
    <m/>
    <n v="-0.15344425746260026"/>
    <m/>
    <m/>
    <n v="-0.3595994209216361"/>
    <m/>
    <n v="1.2152380952380952"/>
  </r>
  <r>
    <x v="1"/>
    <x v="1"/>
    <x v="17"/>
    <m/>
    <m/>
    <m/>
    <m/>
    <n v="14.138588341721531"/>
    <m/>
    <m/>
    <n v="15.540741677497088"/>
    <m/>
    <m/>
    <n v="12.610965810095642"/>
    <m/>
    <m/>
    <n v="9.2620640001171761E-2"/>
    <m/>
    <m/>
    <n v="3.8919015242348198E-2"/>
    <m/>
    <m/>
    <n v="15.564730925297678"/>
    <m/>
    <m/>
    <n v="9.3287700392469919E-2"/>
    <m/>
    <m/>
    <n v="-1.4482469858380087E-3"/>
    <m/>
    <m/>
    <n v="-0.1782971329601778"/>
    <m/>
    <n v="0.94190476190476191"/>
  </r>
  <r>
    <x v="1"/>
    <x v="1"/>
    <x v="18"/>
    <m/>
    <m/>
    <m/>
    <m/>
    <n v="19.18988677728079"/>
    <m/>
    <m/>
    <n v="19.557995937775896"/>
    <m/>
    <m/>
    <n v="17.493187650577472"/>
    <m/>
    <m/>
    <n v="1.8231031010527365E-2"/>
    <m/>
    <m/>
    <n v="-4.1825985942290145E-2"/>
    <m/>
    <m/>
    <n v="18.996807024545998"/>
    <m/>
    <m/>
    <n v="-1.0481979644781481E-2"/>
    <m/>
    <m/>
    <n v="2.7452042526297182E-2"/>
    <m/>
    <m/>
    <n v="-7.5230525151272265E-2"/>
    <m/>
    <n v="1.2561904761904761"/>
  </r>
  <r>
    <x v="1"/>
    <x v="1"/>
    <x v="19"/>
    <m/>
    <m/>
    <m/>
    <m/>
    <n v="18.026557440606535"/>
    <m/>
    <m/>
    <n v="18.094299369252926"/>
    <m/>
    <m/>
    <n v="24.918904446968941"/>
    <m/>
    <m/>
    <n v="3.5609491545147698E-3"/>
    <m/>
    <m/>
    <n v="-4.1825985942290145E-2"/>
    <m/>
    <m/>
    <n v="24.25554180802235"/>
    <m/>
    <m/>
    <n v="0.32676948047628551"/>
    <m/>
    <m/>
    <n v="-0.24389943618977394"/>
    <m/>
    <m/>
    <n v="2.6375439854318561E-2"/>
    <m/>
    <n v="1.1838095238095239"/>
  </r>
  <r>
    <x v="1"/>
    <x v="2"/>
    <x v="20"/>
    <m/>
    <m/>
    <m/>
    <m/>
    <n v="0.76324142336122947"/>
    <m/>
    <m/>
    <n v="0.47928284745985006"/>
    <m/>
    <m/>
    <n v="0.44849076666917798"/>
    <m/>
    <m/>
    <n v="-0.16104350325440675"/>
    <m/>
    <m/>
    <n v="-5.6298300273126545E-2"/>
    <m/>
    <m/>
    <n v="0.66225186308976713"/>
    <m/>
    <m/>
    <n v="-5.7274947680702626E-2"/>
    <m/>
    <m/>
    <n v="0.110072979728726"/>
    <m/>
    <m/>
    <n v="-0.12859729693624999"/>
    <m/>
    <n v="38.982469074606684"/>
  </r>
  <r>
    <x v="1"/>
    <x v="2"/>
    <x v="21"/>
    <m/>
    <m/>
    <m/>
    <m/>
    <n v="-0.69236648805171941"/>
    <m/>
    <m/>
    <n v="-0.70556472577380358"/>
    <m/>
    <m/>
    <n v="-0.70546401208012244"/>
    <m/>
    <m/>
    <n v="-4.2902470665494241E-2"/>
    <m/>
    <m/>
    <n v="-8.7199511380043893E-3"/>
    <m/>
    <m/>
    <n v="-0.70794793033453574"/>
    <m/>
    <m/>
    <n v="-5.0649365812382108E-2"/>
    <m/>
    <m/>
    <n v="8.1602043206270292E-3"/>
    <m/>
    <m/>
    <n v="-2.8505052736857699E-2"/>
    <m/>
    <n v="6.8012886420146605"/>
  </r>
  <r>
    <x v="1"/>
    <x v="2"/>
    <x v="22"/>
    <m/>
    <m/>
    <m/>
    <m/>
    <n v="-0.5922429846428694"/>
    <m/>
    <m/>
    <n v="-0.59301286334691339"/>
    <m/>
    <m/>
    <n v="-0.57702222876995257"/>
    <m/>
    <m/>
    <n v="-1.8880820563436096E-3"/>
    <m/>
    <m/>
    <n v="-7.7516489205027295E-3"/>
    <m/>
    <m/>
    <n v="-0.58537199862980116"/>
    <m/>
    <m/>
    <n v="1.6850687429743827E-2"/>
    <m/>
    <m/>
    <n v="-1.8428240957827247E-2"/>
    <m/>
    <m/>
    <n v="2.0137978699594328E-2"/>
    <m/>
    <n v="9.014860376188448"/>
  </r>
  <r>
    <x v="1"/>
    <x v="2"/>
    <x v="23"/>
    <m/>
    <m/>
    <m/>
    <m/>
    <n v="-0.96804548908349519"/>
    <m/>
    <m/>
    <n v="-0.97110171255822686"/>
    <m/>
    <m/>
    <n v="-0.97584187501547237"/>
    <m/>
    <m/>
    <n v="-9.564294326761491E-2"/>
    <m/>
    <m/>
    <n v="1.0969770256104239E-2"/>
    <m/>
    <m/>
    <n v="-0.97408705383732008"/>
    <m/>
    <m/>
    <n v="-1.9067664644001999E-2"/>
    <m/>
    <m/>
    <n v="-0.115206555840907"/>
    <m/>
    <m/>
    <n v="-4.7719863543715602E-2"/>
    <m/>
    <n v="0.70646351491802162"/>
  </r>
  <r>
    <x v="1"/>
    <x v="2"/>
    <x v="24"/>
    <m/>
    <m/>
    <m/>
    <m/>
    <n v="1.5575736116032894"/>
    <m/>
    <m/>
    <n v="1.7553672964164071"/>
    <m/>
    <m/>
    <n v="1.801498341637584"/>
    <m/>
    <m/>
    <n v="7.7336458241421102E-2"/>
    <m/>
    <m/>
    <n v="4.3182212077627735E-2"/>
    <m/>
    <m/>
    <n v="1.6648997302029045"/>
    <m/>
    <m/>
    <n v="4.1964038928418157E-2"/>
    <m/>
    <m/>
    <n v="-3.3947831202870003E-2"/>
    <m/>
    <m/>
    <n v="7.12584431926368E-2"/>
    <m/>
    <n v="56.543892911895391"/>
  </r>
  <r>
    <x v="1"/>
    <x v="2"/>
    <x v="25"/>
    <m/>
    <m/>
    <m/>
    <m/>
    <n v="-0.10425923819568528"/>
    <m/>
    <m/>
    <n v="1.0126322333752213E-3"/>
    <m/>
    <m/>
    <n v="-2.1724991390266846E-2"/>
    <m/>
    <m/>
    <n v="0.11752493011148513"/>
    <m/>
    <m/>
    <n v="5.6933553219660205E-2"/>
    <m/>
    <m/>
    <n v="-8.2845787900862167E-2"/>
    <m/>
    <m/>
    <n v="2.3905856703103856E-2"/>
    <m/>
    <m/>
    <n v="-9.1433282459997905E-2"/>
    <m/>
    <m/>
    <n v="6.6641787939571318E-2"/>
    <m/>
    <n v="19.803406432760376"/>
  </r>
  <r>
    <x v="1"/>
    <x v="3"/>
    <x v="26"/>
    <m/>
    <m/>
    <m/>
    <m/>
    <n v="-0.9199350514056629"/>
    <m/>
    <m/>
    <n v="-0.93458206207597938"/>
    <m/>
    <m/>
    <n v="-0.94773332152055689"/>
    <m/>
    <m/>
    <n v="-0.18293890144825253"/>
    <m/>
    <m/>
    <n v="-0.12879259785166386"/>
    <m/>
    <m/>
    <n v="-0.94488191071784977"/>
    <m/>
    <m/>
    <n v="-0.31163755284358297"/>
    <m/>
    <m/>
    <n v="0.18686964084557056"/>
    <m/>
    <m/>
    <n v="-5.1771182092008927E-2"/>
    <m/>
    <n v="1.3266666666666667"/>
  </r>
  <r>
    <x v="1"/>
    <x v="3"/>
    <x v="27"/>
    <m/>
    <m/>
    <m/>
    <m/>
    <n v="-0.50874722495635361"/>
    <m/>
    <m/>
    <n v="-0.53345988966426927"/>
    <m/>
    <m/>
    <n v="-0.61044086233656525"/>
    <m/>
    <m/>
    <n v="-5.0305148844399405E-2"/>
    <m/>
    <m/>
    <n v="7.1939597492909346E-3"/>
    <m/>
    <m/>
    <n v="-0.53844720910119093"/>
    <m/>
    <m/>
    <n v="-6.0532393865727285E-2"/>
    <m/>
    <m/>
    <n v="1.0806278978590322E-2"/>
    <m/>
    <m/>
    <n v="-0.15601560537415937"/>
    <m/>
    <n v="8.14"/>
  </r>
  <r>
    <x v="1"/>
    <x v="3"/>
    <x v="28"/>
    <m/>
    <m/>
    <m/>
    <m/>
    <n v="8.7860216830594862E-2"/>
    <m/>
    <m/>
    <n v="0.14727928645203581"/>
    <m/>
    <m/>
    <n v="0.2631254177822504"/>
    <m/>
    <m/>
    <n v="5.4620405833797792E-2"/>
    <m/>
    <m/>
    <n v="-6.4948840296463417E-2"/>
    <m/>
    <m/>
    <n v="0.22594637748652757"/>
    <m/>
    <m/>
    <n v="0.12684407342831783"/>
    <m/>
    <m/>
    <n v="-6.416776033143623E-2"/>
    <m/>
    <m/>
    <n v="3.0285059297109118E-2"/>
    <m/>
    <n v="18.025714285714287"/>
  </r>
  <r>
    <x v="1"/>
    <x v="3"/>
    <x v="29"/>
    <m/>
    <m/>
    <m/>
    <m/>
    <n v="0.25799104801454154"/>
    <m/>
    <m/>
    <n v="0.31334495908705162"/>
    <m/>
    <m/>
    <n v="0.29751575174478861"/>
    <m/>
    <m/>
    <n v="4.4002102438995827E-2"/>
    <m/>
    <m/>
    <n v="-7.9183643521432034E-2"/>
    <m/>
    <m/>
    <n v="0.27921229459117813"/>
    <m/>
    <m/>
    <n v="1.6788250762756141E-2"/>
    <m/>
    <m/>
    <n v="2.6683331996931514E-2"/>
    <m/>
    <m/>
    <n v="1.4267281657390329E-2"/>
    <m/>
    <n v="20.844761904761906"/>
  </r>
  <r>
    <x v="1"/>
    <x v="3"/>
    <x v="30"/>
    <m/>
    <m/>
    <m/>
    <m/>
    <n v="0.39392328306522884"/>
    <m/>
    <m/>
    <n v="0.44729899279777641"/>
    <m/>
    <m/>
    <n v="0.49484410195164363"/>
    <m/>
    <m/>
    <n v="3.8291981300164757E-2"/>
    <m/>
    <m/>
    <n v="-3.0845813611173556E-2"/>
    <m/>
    <m/>
    <n v="0.5267646863149491"/>
    <m/>
    <m/>
    <n v="9.5213224109809813E-2"/>
    <m/>
    <m/>
    <n v="-5.2047713855513655E-2"/>
    <m/>
    <m/>
    <n v="-2.0947009973125152E-2"/>
    <m/>
    <n v="23.097142857142856"/>
  </r>
  <r>
    <x v="1"/>
    <x v="3"/>
    <x v="31"/>
    <m/>
    <m/>
    <m/>
    <m/>
    <n v="0.70119335857515419"/>
    <m/>
    <m/>
    <n v="0.73607558522400374"/>
    <m/>
    <m/>
    <n v="0.74774418228046624"/>
    <m/>
    <m/>
    <n v="2.0504827251967672E-2"/>
    <m/>
    <m/>
    <n v="4.6886375710776029E-2"/>
    <m/>
    <m/>
    <n v="0.71421728427915654"/>
    <m/>
    <m/>
    <n v="7.5755869390574659E-3"/>
    <m/>
    <m/>
    <n v="1.2751941678300405E-2"/>
    <m/>
    <m/>
    <n v="1.951682561252932E-2"/>
    <m/>
    <n v="28.188571428571429"/>
  </r>
  <r>
    <x v="1"/>
    <x v="3"/>
    <x v="32"/>
    <m/>
    <m/>
    <m/>
    <m/>
    <n v="0.68481251841048363"/>
    <m/>
    <m/>
    <n v="0.56358663414624499"/>
    <m/>
    <m/>
    <n v="0.55730843168975452"/>
    <m/>
    <m/>
    <n v="-7.1951910546865672E-2"/>
    <m/>
    <m/>
    <n v="9.6656480589954574E-2"/>
    <m/>
    <m/>
    <n v="0.53315148692701775"/>
    <m/>
    <m/>
    <n v="-9.0088963182812232E-2"/>
    <m/>
    <m/>
    <n v="1.9852125777796159E-2"/>
    <m/>
    <m/>
    <n v="1.5715239609399134E-2"/>
    <m/>
    <n v="27.917142857142856"/>
  </r>
  <r>
    <x v="1"/>
    <x v="3"/>
    <x v="33"/>
    <m/>
    <m/>
    <m/>
    <m/>
    <n v="-0.69709814853398666"/>
    <m/>
    <m/>
    <n v="-0.73954350596686358"/>
    <m/>
    <m/>
    <n v="-0.80236370159178128"/>
    <m/>
    <m/>
    <n v="-0.14012885633455396"/>
    <m/>
    <m/>
    <n v="2.1606373862260941E-2"/>
    <m/>
    <m/>
    <n v="-0.795984299115162"/>
    <m/>
    <m/>
    <n v="-0.32651626959027347"/>
    <m/>
    <m/>
    <n v="0.27665021672596146"/>
    <m/>
    <m/>
    <n v="-3.1308426887616148E-2"/>
    <m/>
    <n v="5.019047619047619"/>
  </r>
  <r>
    <x v="1"/>
    <x v="4"/>
    <x v="34"/>
    <m/>
    <m/>
    <m/>
    <m/>
    <m/>
    <n v="-0.92315374280644025"/>
    <m/>
    <m/>
    <n v="-0.93917690851997426"/>
    <m/>
    <m/>
    <n v="-0.93534991804400625"/>
    <m/>
    <m/>
    <n v="-0.20850917868841967"/>
    <m/>
    <m/>
    <n v="-0.19219499651501937"/>
    <m/>
    <m/>
    <n v="-0.93442884704943119"/>
    <m/>
    <m/>
    <n v="-0.14679076982741901"/>
    <m/>
    <m/>
    <n v="-7.2410134420626604E-2"/>
    <m/>
    <m/>
    <n v="-1.408684398281046E-2"/>
    <n v="0.1819047619047619"/>
  </r>
  <r>
    <x v="1"/>
    <x v="4"/>
    <x v="35"/>
    <m/>
    <m/>
    <m/>
    <m/>
    <n v="-0.50955189780654797"/>
    <m/>
    <m/>
    <n v="-0.53648456616826445"/>
    <m/>
    <m/>
    <n v="-0.62434652080219255"/>
    <m/>
    <m/>
    <n v="-5.4914165810655668E-2"/>
    <m/>
    <m/>
    <n v="-1.5442890872476855E-3"/>
    <m/>
    <m/>
    <n v="-0.56514403565963667"/>
    <m/>
    <m/>
    <n v="-0.11342022908880989"/>
    <m/>
    <m/>
    <n v="6.5906457229992554E-2"/>
    <m/>
    <m/>
    <n v="-0.13617774940044625"/>
    <m/>
    <n v="1.160952380952381"/>
  </r>
  <r>
    <x v="1"/>
    <x v="4"/>
    <x v="36"/>
    <m/>
    <m/>
    <m/>
    <m/>
    <n v="8.9124702738043071E-2"/>
    <m/>
    <m/>
    <n v="0.12534919347571405"/>
    <m/>
    <m/>
    <n v="0.44431514505768877"/>
    <m/>
    <m/>
    <n v="3.3260453907116627E-2"/>
    <m/>
    <m/>
    <n v="-0.10088693003804239"/>
    <m/>
    <m/>
    <n v="0.23869868937529115"/>
    <m/>
    <m/>
    <n v="0.13724363447303967"/>
    <m/>
    <m/>
    <n v="-9.1506235989408768E-2"/>
    <m/>
    <m/>
    <n v="0.16594667784827566"/>
    <m/>
    <n v="2.578095238095238"/>
  </r>
  <r>
    <x v="1"/>
    <x v="4"/>
    <x v="37"/>
    <m/>
    <m/>
    <m/>
    <m/>
    <n v="0.27259011258235333"/>
    <m/>
    <m/>
    <n v="0.37556234879835859"/>
    <m/>
    <m/>
    <n v="0.43832424108982959"/>
    <m/>
    <m/>
    <n v="8.0915756919000215E-2"/>
    <m/>
    <m/>
    <n v="-0.13597591943307341"/>
    <m/>
    <m/>
    <n v="0.18698689375291067"/>
    <m/>
    <m/>
    <n v="-6.7341131836863632E-2"/>
    <m/>
    <m/>
    <n v="0.15886989520005201"/>
    <m/>
    <m/>
    <n v="0.21169489577679856"/>
    <m/>
    <n v="3.0123809523809522"/>
  </r>
  <r>
    <x v="1"/>
    <x v="4"/>
    <x v="38"/>
    <m/>
    <m/>
    <m/>
    <m/>
    <n v="0.41059150639068309"/>
    <m/>
    <m/>
    <n v="0.48948918973249866"/>
    <m/>
    <m/>
    <n v="0.57253545022949925"/>
    <m/>
    <m/>
    <n v="5.5932612992145136E-2"/>
    <m/>
    <m/>
    <n v="-9.1421406163500696E-2"/>
    <m/>
    <m/>
    <n v="0.4163369037322866"/>
    <m/>
    <m/>
    <n v="3.993154592127679E-3"/>
    <m/>
    <m/>
    <n v="5.1649716496078968E-2"/>
    <m/>
    <m/>
    <n v="0.11023848019650195"/>
    <m/>
    <n v="3.3390476190476193"/>
  </r>
  <r>
    <x v="1"/>
    <x v="4"/>
    <x v="39"/>
    <m/>
    <m/>
    <m/>
    <m/>
    <n v="0.82942372491683858"/>
    <m/>
    <m/>
    <n v="0.90742057798018849"/>
    <m/>
    <m/>
    <n v="0.32641061890885492"/>
    <m/>
    <m/>
    <n v="4.2634926854560495E-2"/>
    <m/>
    <m/>
    <n v="1.2698441121463233E-2"/>
    <m/>
    <m/>
    <n v="0.42170181624642411"/>
    <m/>
    <m/>
    <n v="-0.22293087017080859"/>
    <m/>
    <m/>
    <n v="0.34164701920527007"/>
    <m/>
    <m/>
    <n v="-6.706395258740927E-2"/>
    <m/>
    <n v="4.3304761904761904"/>
  </r>
  <r>
    <x v="1"/>
    <x v="4"/>
    <x v="40"/>
    <m/>
    <m/>
    <m/>
    <m/>
    <n v="0.81292793148785458"/>
    <m/>
    <m/>
    <n v="0.69206646286938245"/>
    <m/>
    <m/>
    <n v="0.56602773729278932"/>
    <m/>
    <m/>
    <n v="-6.6666208081297862E-2"/>
    <m/>
    <m/>
    <n v="6.7061019834689262E-2"/>
    <m/>
    <m/>
    <n v="0.51812121615328333"/>
    <m/>
    <m/>
    <n v="-0.16268021239170827"/>
    <m/>
    <m/>
    <n v="0.11458012038320597"/>
    <m/>
    <m/>
    <n v="3.1514654783796336E-2"/>
    <m/>
    <n v="4.2914285714285718"/>
  </r>
  <r>
    <x v="1"/>
    <x v="4"/>
    <x v="41"/>
    <m/>
    <m/>
    <m/>
    <m/>
    <n v="-0.67893553277245711"/>
    <m/>
    <m/>
    <n v="-0.7237340653399047"/>
    <m/>
    <m/>
    <n v="-0.89755214209060297"/>
    <m/>
    <m/>
    <n v="-0.13953104638931857"/>
    <m/>
    <m/>
    <n v="2.2942366811750103E-2"/>
    <m/>
    <m/>
    <n v="-0.83175038254274503"/>
    <m/>
    <m/>
    <n v="-0.47600482688201995"/>
    <m/>
    <m/>
    <n v="0.64200160078458546"/>
    <m/>
    <m/>
    <n v="-0.39112071520036795"/>
    <m/>
    <n v="0.76"/>
  </r>
  <r>
    <x v="1"/>
    <x v="4"/>
    <x v="42"/>
    <m/>
    <m/>
    <m/>
    <m/>
    <m/>
    <n v="-0.92516542493192611"/>
    <m/>
    <m/>
    <n v="-0.93536160154165016"/>
    <m/>
    <m/>
    <n v="-0.98793387060094295"/>
    <m/>
    <m/>
    <n v="-0.13624931887745484"/>
    <m/>
    <m/>
    <n v="-0.11055768033443036"/>
    <m/>
    <m/>
    <n v="-0.98912114962411013"/>
    <m/>
    <m/>
    <n v="-0.85463958582238153"/>
    <m/>
    <m/>
    <n v="4.941661531185364"/>
    <m/>
    <m/>
    <n v="0.10909150004875401"/>
    <n v="0.17714285714285713"/>
  </r>
  <r>
    <x v="1"/>
    <x v="4"/>
    <x v="43"/>
    <m/>
    <m/>
    <m/>
    <m/>
    <n v="-0.4705252645721224"/>
    <m/>
    <m/>
    <n v="-0.4745745558397626"/>
    <m/>
    <m/>
    <n v="-0.62866323571569649"/>
    <m/>
    <m/>
    <n v="-7.6474948061634462E-3"/>
    <m/>
    <m/>
    <n v="-3.4988840775212027E-2"/>
    <m/>
    <m/>
    <n v="-0.47885835939059274"/>
    <m/>
    <m/>
    <n v="-1.5816728582686235E-2"/>
    <m/>
    <m/>
    <n v="8.2207907111579992E-3"/>
    <m/>
    <m/>
    <n v="-0.2874840756003777"/>
    <m/>
    <n v="1.2533333333333334"/>
  </r>
  <r>
    <x v="1"/>
    <x v="4"/>
    <x v="44"/>
    <m/>
    <m/>
    <m/>
    <m/>
    <n v="4.9695733078520377E-2"/>
    <m/>
    <m/>
    <n v="0.14190806940198653"/>
    <m/>
    <m/>
    <n v="-7.1171880851440883E-2"/>
    <m/>
    <m/>
    <n v="8.7847010271502768E-2"/>
    <m/>
    <m/>
    <n v="-0.12114472566914936"/>
    <m/>
    <m/>
    <n v="0.2217097997471893"/>
    <m/>
    <m/>
    <n v="0.16377780616952697"/>
    <m/>
    <m/>
    <n v="-6.5319011660942783E-2"/>
    <m/>
    <m/>
    <n v="-0.2397617802248877"/>
    <m/>
    <n v="2.4847619047619047"/>
  </r>
  <r>
    <x v="1"/>
    <x v="4"/>
    <x v="45"/>
    <m/>
    <m/>
    <m/>
    <m/>
    <n v="0.13619806447441229"/>
    <m/>
    <m/>
    <n v="0.28832047469517064"/>
    <m/>
    <m/>
    <n v="7.8903712174707152E-3"/>
    <m/>
    <m/>
    <n v="0.13388752224677991"/>
    <m/>
    <m/>
    <n v="-0.17488393445259287"/>
    <m/>
    <m/>
    <n v="5.4652385070853571E-2"/>
    <m/>
    <m/>
    <n v="-7.1844507396915391E-2"/>
    <m/>
    <m/>
    <n v="0.22156025632616494"/>
    <m/>
    <m/>
    <n v="-4.4377516239056058E-2"/>
    <m/>
    <n v="2.6895238095238096"/>
  </r>
  <r>
    <x v="1"/>
    <x v="4"/>
    <x v="46"/>
    <m/>
    <m/>
    <m/>
    <m/>
    <n v="0.26655506620589575"/>
    <m/>
    <m/>
    <n v="0.39006938812291625"/>
    <m/>
    <m/>
    <n v="0.50231607162234004"/>
    <m/>
    <m/>
    <n v="9.7520182863134464E-2"/>
    <m/>
    <m/>
    <n v="-0.11023619554634223"/>
    <m/>
    <m/>
    <n v="0.51111702481538157"/>
    <m/>
    <m/>
    <n v="0.19299731752082439"/>
    <m/>
    <m/>
    <n v="-8.0104052492489641E-2"/>
    <m/>
    <m/>
    <n v="-5.8644211914741229E-3"/>
    <m/>
    <n v="2.9980952380952379"/>
  </r>
  <r>
    <x v="1"/>
    <x v="4"/>
    <x v="47"/>
    <m/>
    <m/>
    <m/>
    <m/>
    <n v="0.63630224087019638"/>
    <m/>
    <m/>
    <n v="0.73869306326727235"/>
    <m/>
    <m/>
    <n v="0.66601395248213513"/>
    <m/>
    <m/>
    <n v="6.2574791996219403E-2"/>
    <m/>
    <m/>
    <n v="-2.4821442586925313E-3"/>
    <m/>
    <m/>
    <n v="0.96415408156476645"/>
    <m/>
    <m/>
    <n v="0.20026591627280088"/>
    <m/>
    <m/>
    <n v="-0.11478718526646348"/>
    <m/>
    <m/>
    <n v="-0.15182497055248345"/>
    <m/>
    <n v="3.8733333333333335"/>
  </r>
  <r>
    <x v="1"/>
    <x v="4"/>
    <x v="48"/>
    <m/>
    <m/>
    <m/>
    <m/>
    <n v="0.6532003707242775"/>
    <m/>
    <m/>
    <n v="0.60591150761467061"/>
    <m/>
    <m/>
    <n v="0.49770559161075267"/>
    <m/>
    <m/>
    <n v="-2.8604183946569273E-2"/>
    <m/>
    <m/>
    <n v="4.084910996128821E-2"/>
    <m/>
    <m/>
    <n v="0.74404364313751592"/>
    <m/>
    <m/>
    <n v="5.4866012276574283E-2"/>
    <m/>
    <m/>
    <n v="-7.9201535746351248E-2"/>
    <m/>
    <m/>
    <n v="-0.14128014467456917"/>
    <m/>
    <n v="3.9133333333333336"/>
  </r>
  <r>
    <x v="1"/>
    <x v="4"/>
    <x v="49"/>
    <m/>
    <m/>
    <m/>
    <m/>
    <n v="-0.7461257157636848"/>
    <m/>
    <m/>
    <n v="-0.75640817684613304"/>
    <m/>
    <m/>
    <n v="-0.86349715109055925"/>
    <m/>
    <m/>
    <n v="-4.0501928238133034E-2"/>
    <m/>
    <m/>
    <n v="-6.3861277000035965E-2"/>
    <m/>
    <m/>
    <n v="-0.83324063601889431"/>
    <m/>
    <m/>
    <n v="-0.34319422433527036"/>
    <m/>
    <m/>
    <n v="0.46073959175358814"/>
    <m/>
    <m/>
    <n v="-0.18147134538063181"/>
    <m/>
    <n v="0.6009523809523809"/>
  </r>
  <r>
    <x v="1"/>
    <x v="4"/>
    <x v="50"/>
    <m/>
    <m/>
    <m/>
    <m/>
    <m/>
    <n v="-0.9199350514056629"/>
    <m/>
    <m/>
    <n v="-0.93562778574944028"/>
    <m/>
    <m/>
    <n v="-0.98624744133416764"/>
    <m/>
    <m/>
    <n v="-0.19599984712360974"/>
    <m/>
    <m/>
    <n v="-9.6603501546669301E-2"/>
    <m/>
    <m/>
    <n v="-0.94933138181092414"/>
    <m/>
    <m/>
    <n v="-0.36720640238228175"/>
    <m/>
    <m/>
    <n v="0.27045624443406524"/>
    <m/>
    <m/>
    <n v="-0.72858937332918194"/>
    <n v="0.18952380952380951"/>
  </r>
  <r>
    <x v="1"/>
    <x v="4"/>
    <x v="51"/>
    <m/>
    <m/>
    <m/>
    <m/>
    <n v="-0.51478227133281118"/>
    <m/>
    <m/>
    <n v="-0.50135934174863617"/>
    <m/>
    <m/>
    <n v="-0.6061970058303241"/>
    <m/>
    <m/>
    <n v="2.7663990488739909E-2"/>
    <m/>
    <m/>
    <n v="-9.4545243231725751E-2"/>
    <m/>
    <m/>
    <n v="-0.49987093340429778"/>
    <m/>
    <m/>
    <n v="3.0649223020698946E-2"/>
    <m/>
    <m/>
    <n v="-2.9753030977677231E-3"/>
    <m/>
    <m/>
    <n v="-0.21262917182324281"/>
    <m/>
    <n v="1.1485714285714286"/>
  </r>
  <r>
    <x v="1"/>
    <x v="4"/>
    <x v="52"/>
    <m/>
    <m/>
    <m/>
    <m/>
    <n v="-1.3068749236638366E-2"/>
    <m/>
    <m/>
    <n v="4.0569523294584187E-2"/>
    <m/>
    <m/>
    <n v="5.0411509141447208E-2"/>
    <m/>
    <m/>
    <n v="5.4348812833590276E-2"/>
    <m/>
    <m/>
    <n v="-0.14152918534794356"/>
    <m/>
    <m/>
    <n v="0.1391497571685183"/>
    <m/>
    <m/>
    <n v="0.15414232006160256"/>
    <m/>
    <m/>
    <n v="-8.6537749163308364E-2"/>
    <m/>
    <m/>
    <n v="-7.7936030716777904E-2"/>
    <m/>
    <n v="2.3361904761904762"/>
  </r>
  <r>
    <x v="1"/>
    <x v="4"/>
    <x v="53"/>
    <m/>
    <m/>
    <m/>
    <m/>
    <n v="0.10883918756780453"/>
    <m/>
    <m/>
    <n v="0.14217425360977698"/>
    <m/>
    <m/>
    <n v="-0.11444239178025051"/>
    <m/>
    <m/>
    <n v="3.0063296830458386E-2"/>
    <m/>
    <m/>
    <n v="-0.14322696042168659"/>
    <m/>
    <m/>
    <n v="6.9642738340762733E-3"/>
    <m/>
    <m/>
    <n v="-9.1947535343761655E-2"/>
    <m/>
    <m/>
    <n v="0.13427570091350338"/>
    <m/>
    <m/>
    <n v="-0.12060263841087604"/>
    <m/>
    <n v="2.6247619047619049"/>
  </r>
  <r>
    <x v="1"/>
    <x v="4"/>
    <x v="54"/>
    <m/>
    <m/>
    <m/>
    <m/>
    <n v="0.16436161423121431"/>
    <m/>
    <m/>
    <n v="0.1758132828692438"/>
    <m/>
    <m/>
    <n v="1.5854669432177282E-2"/>
    <m/>
    <m/>
    <n v="9.8354092017960415E-3"/>
    <m/>
    <m/>
    <n v="-0.1041696537996456"/>
    <m/>
    <m/>
    <n v="0.2686527842458919"/>
    <m/>
    <m/>
    <n v="8.9482710077043004E-2"/>
    <m/>
    <m/>
    <n v="-7.3178905601901434E-2"/>
    <m/>
    <m/>
    <n v="-0.1992974596017939"/>
    <m/>
    <n v="2.7561904761904761"/>
  </r>
  <r>
    <x v="1"/>
    <x v="4"/>
    <x v="55"/>
    <m/>
    <m/>
    <m/>
    <m/>
    <n v="0.59244757053460462"/>
    <m/>
    <m/>
    <n v="0.53956509382300122"/>
    <m/>
    <m/>
    <n v="0.68386018219070466"/>
    <m/>
    <m/>
    <n v="-3.3208049831883302E-2"/>
    <m/>
    <m/>
    <n v="4.6877746632415507E-2"/>
    <m/>
    <m/>
    <n v="0.62556849178364726"/>
    <m/>
    <m/>
    <n v="2.0717534108135371E-2"/>
    <m/>
    <m/>
    <n v="-5.2905951006158247E-2"/>
    <m/>
    <m/>
    <n v="3.5817291651900396E-2"/>
    <m/>
    <n v="3.7695238095238097"/>
  </r>
  <r>
    <x v="1"/>
    <x v="4"/>
    <x v="56"/>
    <m/>
    <m/>
    <m/>
    <m/>
    <n v="0.7051017695618127"/>
    <m/>
    <m/>
    <n v="0.55104428778394721"/>
    <m/>
    <m/>
    <n v="0.56763664521423718"/>
    <m/>
    <m/>
    <n v="-9.0350665938284558E-2"/>
    <m/>
    <m/>
    <n v="0.10428562881953063"/>
    <m/>
    <m/>
    <n v="0.7239252212095002"/>
    <m/>
    <m/>
    <n v="1.0959047768863694E-2"/>
    <m/>
    <m/>
    <n v="-0.10028264088232464"/>
    <m/>
    <m/>
    <n v="-9.0695405088761949E-2"/>
    <m/>
    <n v="4.0361904761904759"/>
  </r>
  <r>
    <x v="1"/>
    <x v="4"/>
    <x v="57"/>
    <m/>
    <m/>
    <m/>
    <m/>
    <n v="-0.74411403363819895"/>
    <m/>
    <m/>
    <n v="-0.75580926237860546"/>
    <m/>
    <m/>
    <n v="-0.79698247677589695"/>
    <m/>
    <m/>
    <n v="-4.570459924352277E-2"/>
    <m/>
    <m/>
    <n v="2.0306996899614127E-2"/>
    <m/>
    <m/>
    <n v="-0.86006519858958153"/>
    <m/>
    <m/>
    <n v="-0.45317959468902858"/>
    <m/>
    <m/>
    <n v="0.74503352787795651"/>
    <m/>
    <m/>
    <n v="0.4507420238101485"/>
    <m/>
    <n v="0.60571428571428576"/>
  </r>
  <r>
    <x v="1"/>
    <x v="4"/>
    <x v="58"/>
    <m/>
    <m/>
    <m/>
    <m/>
    <m/>
    <n v="-0.92033738783076002"/>
    <m/>
    <m/>
    <n v="-0.94762825711730825"/>
    <m/>
    <m/>
    <n v="-0.96485155002375667"/>
    <m/>
    <m/>
    <n v="-0.3425804777142718"/>
    <m/>
    <m/>
    <n v="-0.15400450684871814"/>
    <m/>
    <m/>
    <n v="-0.95708069988690037"/>
    <m/>
    <m/>
    <n v="-0.46127946127946129"/>
    <m/>
    <m/>
    <n v="0.22023849172146792"/>
    <m/>
    <m/>
    <n v="-0.18109042607126191"/>
    <n v="0.18857142857142858"/>
  </r>
  <r>
    <x v="1"/>
    <x v="4"/>
    <x v="59"/>
    <m/>
    <m/>
    <m/>
    <m/>
    <n v="-0.48903274012659226"/>
    <m/>
    <m/>
    <n v="-0.55384199471790718"/>
    <m/>
    <m/>
    <n v="-0.69431701509014188"/>
    <m/>
    <m/>
    <n v="-0.12683618739696889"/>
    <m/>
    <m/>
    <n v="-2.8090332192602263E-2"/>
    <m/>
    <m/>
    <n v="-0.52893087618920898"/>
    <m/>
    <m/>
    <n v="-7.8156897054534991E-2"/>
    <m/>
    <m/>
    <n v="-5.2881379233561066E-2"/>
    <m/>
    <m/>
    <n v="-0.3511130675873293"/>
    <m/>
    <n v="1.2095238095238094"/>
  </r>
  <r>
    <x v="1"/>
    <x v="4"/>
    <x v="60"/>
    <m/>
    <m/>
    <m/>
    <m/>
    <n v="-5.7325755997327255E-2"/>
    <m/>
    <m/>
    <n v="-5.4692536444360673E-3"/>
    <m/>
    <m/>
    <n v="0.19495481758732014"/>
    <m/>
    <m/>
    <n v="5.5010264748666771E-2"/>
    <m/>
    <m/>
    <n v="-0.16813441414082042"/>
    <m/>
    <m/>
    <n v="1.203113565298386E-2"/>
    <m/>
    <m/>
    <n v="7.3489195554923281E-2"/>
    <m/>
    <m/>
    <n v="-1.7291608104553879E-2"/>
    <m/>
    <m/>
    <n v="0.18070122172209246"/>
    <m/>
    <n v="2.2314285714285713"/>
  </r>
  <r>
    <x v="1"/>
    <x v="4"/>
    <x v="61"/>
    <m/>
    <m/>
    <m/>
    <m/>
    <n v="8.9124702738043071E-2"/>
    <m/>
    <m/>
    <n v="9.9229868086315731E-2"/>
    <m/>
    <m/>
    <n v="-4.0663831406034245E-2"/>
    <m/>
    <m/>
    <n v="9.2785057579887198E-3"/>
    <m/>
    <m/>
    <n v="-0.14865877117652337"/>
    <m/>
    <m/>
    <n v="0.20546603685716192"/>
    <m/>
    <m/>
    <n v="0.10673288730178276"/>
    <m/>
    <m/>
    <n v="-8.8128029939995134E-2"/>
    <m/>
    <m/>
    <n v="-0.20421043216718116"/>
    <m/>
    <n v="2.578095238095238"/>
  </r>
  <r>
    <x v="1"/>
    <x v="4"/>
    <x v="62"/>
    <m/>
    <m/>
    <m/>
    <m/>
    <n v="0.18246675336058682"/>
    <m/>
    <m/>
    <n v="0.20147787690366759"/>
    <m/>
    <m/>
    <n v="-5.0075194733522399E-2"/>
    <m/>
    <m/>
    <n v="1.6077775064512245E-2"/>
    <m/>
    <m/>
    <n v="-8.6463509081715184E-2"/>
    <m/>
    <m/>
    <n v="0.24823631162264648"/>
    <m/>
    <m/>
    <n v="5.5536652678537468E-2"/>
    <m/>
    <m/>
    <n v="-3.7458881831954782E-2"/>
    <m/>
    <m/>
    <n v="-0.23901723921831941"/>
    <m/>
    <n v="2.7990476190476192"/>
  </r>
  <r>
    <x v="1"/>
    <x v="4"/>
    <x v="63"/>
    <m/>
    <m/>
    <m/>
    <m/>
    <n v="0.53732748029629218"/>
    <m/>
    <m/>
    <n v="0.47820963392739535"/>
    <m/>
    <m/>
    <n v="0.44426074411359906"/>
    <m/>
    <m/>
    <n v="-3.8454697890052181E-2"/>
    <m/>
    <m/>
    <n v="6.9458308311199479E-2"/>
    <m/>
    <m/>
    <n v="0.53853768877652852"/>
    <m/>
    <m/>
    <n v="7.0759060552294528E-4"/>
    <m/>
    <m/>
    <n v="-3.9210576498255989E-2"/>
    <m/>
    <m/>
    <n v="-6.1315017807062833E-2"/>
    <m/>
    <n v="3.6390476190476191"/>
  </r>
  <r>
    <x v="1"/>
    <x v="4"/>
    <x v="64"/>
    <m/>
    <m/>
    <m/>
    <m/>
    <n v="0.56669803932838558"/>
    <m/>
    <m/>
    <n v="0.4216676717893264"/>
    <m/>
    <m/>
    <n v="0.28994838613284957"/>
    <m/>
    <m/>
    <n v="-9.2570486446824085E-2"/>
    <m/>
    <m/>
    <n v="0.12431239808212036"/>
    <m/>
    <m/>
    <n v="0.42766283015102147"/>
    <m/>
    <m/>
    <n v="-8.8816602940896661E-2"/>
    <m/>
    <m/>
    <n v="-4.1985372161431611E-3"/>
    <m/>
    <m/>
    <n v="-9.6498073303991294E-2"/>
    <m/>
    <n v="3.7085714285714286"/>
  </r>
  <r>
    <x v="1"/>
    <x v="4"/>
    <x v="65"/>
    <m/>
    <m/>
    <m/>
    <m/>
    <n v="-0.72238786668295174"/>
    <m/>
    <m/>
    <n v="-0.75644144987210682"/>
    <m/>
    <m/>
    <n v="-0.80327258593624851"/>
    <m/>
    <m/>
    <n v="-0.12266582065443621"/>
    <m/>
    <m/>
    <n v="5.547483977433032E-2"/>
    <m/>
    <m/>
    <n v="-0.66916372829485726"/>
    <m/>
    <m/>
    <n v="0.19162640901771355"/>
    <m/>
    <m/>
    <n v="-0.26380885941952859"/>
    <m/>
    <m/>
    <n v="-0.40538731832763597"/>
    <m/>
    <n v="0.65714285714285714"/>
  </r>
  <r>
    <x v="1"/>
    <x v="4"/>
    <x v="66"/>
    <m/>
    <m/>
    <m/>
    <m/>
    <n v="-0.91470467787939969"/>
    <m/>
    <m/>
    <n v="-0.93359813116504109"/>
    <m/>
    <m/>
    <n v="-0.96172757580941559"/>
    <m/>
    <m/>
    <n v="-0.221506122860195"/>
    <m/>
    <m/>
    <n v="-6.4830204925698243E-2"/>
    <m/>
    <m/>
    <n v="-0.91654580533563967"/>
    <m/>
    <m/>
    <n v="-2.1663172606568915E-2"/>
    <m/>
    <m/>
    <n v="-0.20433096569942688"/>
    <m/>
    <m/>
    <n v="-0.54141462206346314"/>
    <m/>
    <n v="0.20190476190476189"/>
  </r>
  <r>
    <x v="1"/>
    <x v="4"/>
    <x v="67"/>
    <m/>
    <m/>
    <m/>
    <m/>
    <n v="-0.46811124602153931"/>
    <m/>
    <m/>
    <n v="-0.49623529574867775"/>
    <m/>
    <m/>
    <n v="-0.55523964150166427"/>
    <m/>
    <m/>
    <n v="-5.2875566824915676E-2"/>
    <m/>
    <m/>
    <n v="-7.5919962970119048E-3"/>
    <m/>
    <m/>
    <n v="-0.56782649191670553"/>
    <m/>
    <m/>
    <n v="-0.18753852188042808"/>
    <m/>
    <m/>
    <n v="0.16565469989005766"/>
    <m/>
    <m/>
    <n v="2.9082830367987977E-2"/>
    <m/>
    <n v="1.259047619047619"/>
  </r>
  <r>
    <x v="1"/>
    <x v="4"/>
    <x v="68"/>
    <m/>
    <m/>
    <m/>
    <m/>
    <n v="-1.065473068605538E-2"/>
    <m/>
    <m/>
    <n v="7.3032905636311929E-2"/>
    <m/>
    <m/>
    <n v="-1.6988540538272145E-2"/>
    <m/>
    <m/>
    <n v="8.458918904818602E-2"/>
    <m/>
    <m/>
    <n v="-0.11680093878421238"/>
    <m/>
    <m/>
    <n v="0.11634887898343438"/>
    <m/>
    <m/>
    <n v="0.12828159595138056"/>
    <m/>
    <m/>
    <n v="-3.8800747655459933E-2"/>
    <m/>
    <m/>
    <n v="-0.11947631554653337"/>
    <m/>
    <n v="2.3419047619047619"/>
  </r>
  <r>
    <x v="1"/>
    <x v="4"/>
    <x v="69"/>
    <m/>
    <m/>
    <m/>
    <m/>
    <n v="0.10803451471761027"/>
    <m/>
    <m/>
    <n v="0.17420508661384582"/>
    <m/>
    <m/>
    <n v="-0.28936182738211291"/>
    <m/>
    <m/>
    <n v="5.9719146739487527E-2"/>
    <m/>
    <m/>
    <n v="-0.1073298719514294"/>
    <m/>
    <m/>
    <n v="-2.8713991085090873E-3"/>
    <m/>
    <m/>
    <n v="-0.10016407111541481"/>
    <m/>
    <m/>
    <n v="0.1775872875359108"/>
    <m/>
    <m/>
    <n v="-0.28734430334935435"/>
    <m/>
    <n v="2.6228571428571428"/>
  </r>
  <r>
    <x v="1"/>
    <x v="4"/>
    <x v="70"/>
    <m/>
    <m/>
    <m/>
    <m/>
    <n v="0.2379891800239966"/>
    <m/>
    <m/>
    <n v="0.29105995383367644"/>
    <m/>
    <m/>
    <n v="0.28322714949058847"/>
    <m/>
    <m/>
    <n v="4.2868797876672415E-2"/>
    <m/>
    <m/>
    <n v="1.3106176292986049E-2"/>
    <m/>
    <m/>
    <n v="0.39711263388996088"/>
    <m/>
    <m/>
    <n v="0.12844401112194404"/>
    <m/>
    <m/>
    <n v="-7.5907777432369206E-2"/>
    <m/>
    <m/>
    <n v="-8.1552108048914107E-2"/>
    <m/>
    <n v="2.9304761904761905"/>
  </r>
  <r>
    <x v="1"/>
    <x v="4"/>
    <x v="71"/>
    <m/>
    <m/>
    <m/>
    <m/>
    <n v="0.39288870368640771"/>
    <m/>
    <m/>
    <n v="0.34814537539598356"/>
    <m/>
    <m/>
    <n v="0.48687164359532331"/>
    <m/>
    <m/>
    <n v="-3.2122436829448708E-2"/>
    <m/>
    <m/>
    <n v="8.6142794459052929E-2"/>
    <m/>
    <m/>
    <n v="0.27491184884571895"/>
    <m/>
    <m/>
    <n v="-8.477223612983309E-2"/>
    <m/>
    <m/>
    <n v="5.744282201830897E-2"/>
    <m/>
    <m/>
    <n v="0.1662072144330049"/>
    <m/>
    <n v="3.2971428571428572"/>
  </r>
  <r>
    <x v="1"/>
    <x v="4"/>
    <x v="72"/>
    <m/>
    <m/>
    <m/>
    <m/>
    <n v="0.42386860841888985"/>
    <m/>
    <m/>
    <n v="0.30735264555215891"/>
    <m/>
    <m/>
    <n v="8.9256503268573928E-2"/>
    <m/>
    <m/>
    <n v="-8.1830320465692274E-2"/>
    <m/>
    <m/>
    <n v="0.1216828424806109"/>
    <m/>
    <m/>
    <n v="-4.787705408821763E-2"/>
    <m/>
    <m/>
    <n v="-0.33136583885382986"/>
    <m/>
    <m/>
    <n v="0.37309328437159905"/>
    <m/>
    <m/>
    <n v="0.14398289791917684"/>
    <m/>
    <n v="3.3704761904761904"/>
  </r>
  <r>
    <x v="1"/>
    <x v="4"/>
    <x v="73"/>
    <m/>
    <m/>
    <m/>
    <m/>
    <n v="-0.72279020310804887"/>
    <m/>
    <m/>
    <n v="-0.77049375784168972"/>
    <m/>
    <m/>
    <n v="-0.72760631280212562"/>
    <m/>
    <m/>
    <n v="-0.17208444965867165"/>
    <m/>
    <m/>
    <n v="6.4117972844450533E-2"/>
    <m/>
    <m/>
    <n v="-0.77988956157274969"/>
    <m/>
    <m/>
    <n v="-0.2060420362307156"/>
    <m/>
    <m/>
    <n v="4.2687549835497274E-2"/>
    <m/>
    <m/>
    <n v="0.23748174694960777"/>
    <m/>
    <n v="0.65619047619047621"/>
  </r>
  <r>
    <x v="1"/>
    <x v="4"/>
    <x v="74"/>
    <m/>
    <m/>
    <m/>
    <m/>
    <m/>
    <n v="-0.92918878918289782"/>
    <m/>
    <m/>
    <n v="-0.94415677140737964"/>
    <m/>
    <m/>
    <n v="-0.97677895701538542"/>
    <m/>
    <m/>
    <n v="-0.21137850348428167"/>
    <m/>
    <m/>
    <n v="-0.22401463085141471"/>
    <m/>
    <m/>
    <n v="-0.96274366309626769"/>
    <m/>
    <m/>
    <n v="-0.47390572390572394"/>
    <m/>
    <m/>
    <n v="0.49889320802665504"/>
    <m/>
    <m/>
    <n v="-0.37674758167548816"/>
    <n v="0.16761904761904761"/>
  </r>
  <r>
    <x v="1"/>
    <x v="4"/>
    <x v="75"/>
    <m/>
    <m/>
    <m/>
    <m/>
    <n v="-0.57473039867228981"/>
    <m/>
    <m/>
    <n v="-0.62275043150955556"/>
    <m/>
    <m/>
    <n v="-0.58578713163153573"/>
    <m/>
    <m/>
    <n v="-0.11291645360105129"/>
    <m/>
    <m/>
    <n v="0.12555124857389366"/>
    <m/>
    <m/>
    <n v="-0.59360787705408824"/>
    <m/>
    <m/>
    <n v="-4.4465468306527867E-2"/>
    <m/>
    <m/>
    <n v="-7.170973741530895E-2"/>
    <m/>
    <m/>
    <n v="1.920303364521514E-2"/>
    <m/>
    <n v="1.0066666666666666"/>
  </r>
  <r>
    <x v="1"/>
    <x v="4"/>
    <x v="76"/>
    <m/>
    <m/>
    <m/>
    <m/>
    <n v="7.7456946410225269E-2"/>
    <m/>
    <m/>
    <n v="4.2965181164694499E-2"/>
    <m/>
    <m/>
    <n v="0.27771769387792156"/>
    <m/>
    <m/>
    <n v="-3.2011947618251657E-2"/>
    <m/>
    <m/>
    <n v="6.2838606171703004E-2"/>
    <m/>
    <m/>
    <n v="0.22841594038986113"/>
    <m/>
    <m/>
    <n v="0.14001604292866432"/>
    <m/>
    <m/>
    <n v="-0.15096676411303989"/>
    <m/>
    <m/>
    <n v="4.0092267638769385E-2"/>
    <m/>
    <n v="2.5504761904761906"/>
  </r>
  <r>
    <x v="1"/>
    <x v="4"/>
    <x v="77"/>
    <m/>
    <m/>
    <m/>
    <m/>
    <n v="0.38001393808329809"/>
    <m/>
    <m/>
    <n v="0.31093504134866667"/>
    <m/>
    <m/>
    <n v="0.79501083113082371"/>
    <m/>
    <m/>
    <n v="-5.0056420129124257E-2"/>
    <m/>
    <m/>
    <n v="9.327113608656612E-2"/>
    <m/>
    <m/>
    <n v="0.67117024815381532"/>
    <m/>
    <m/>
    <n v="0.21088435374149639"/>
    <m/>
    <m/>
    <n v="-0.2155580660614923"/>
    <m/>
    <m/>
    <n v="7.4060586991471444E-2"/>
    <m/>
    <n v="3.2666666666666666"/>
  </r>
  <r>
    <x v="1"/>
    <x v="4"/>
    <x v="78"/>
    <m/>
    <m/>
    <m/>
    <m/>
    <n v="0.6238298116921841"/>
    <m/>
    <m/>
    <n v="0.5975821601125737"/>
    <m/>
    <m/>
    <n v="1.0422712821593363"/>
    <m/>
    <m/>
    <n v="-1.6163786341004571E-2"/>
    <m/>
    <m/>
    <n v="0.11279961081791234"/>
    <m/>
    <m/>
    <n v="0.74031800944714266"/>
    <m/>
    <m/>
    <n v="7.1651433395734765E-2"/>
    <m/>
    <m/>
    <n v="-8.2016421256957961E-2"/>
    <m/>
    <m/>
    <n v="0.17345710306936923"/>
    <m/>
    <n v="3.843809523809524"/>
  </r>
  <r>
    <x v="1"/>
    <x v="4"/>
    <x v="79"/>
    <m/>
    <m/>
    <m/>
    <m/>
    <n v="0.65440737999956911"/>
    <m/>
    <m/>
    <n v="0.6737773895924748"/>
    <m/>
    <m/>
    <n v="0.74776225116546735"/>
    <m/>
    <m/>
    <n v="1.1708387544343557E-2"/>
    <m/>
    <m/>
    <n v="0.10004661822074179"/>
    <m/>
    <m/>
    <n v="0.66610338633490795"/>
    <m/>
    <m/>
    <n v="6.9894797521257157E-3"/>
    <m/>
    <m/>
    <n v="4.6067096644002437E-3"/>
    <m/>
    <m/>
    <n v="4.8969377630184052E-2"/>
    <m/>
    <n v="3.9161904761904762"/>
  </r>
  <r>
    <x v="1"/>
    <x v="4"/>
    <x v="80"/>
    <m/>
    <m/>
    <m/>
    <m/>
    <n v="0.57434243140523189"/>
    <m/>
    <m/>
    <n v="0.37202431703648231"/>
    <m/>
    <m/>
    <n v="0.55166316800594983"/>
    <m/>
    <m/>
    <n v="-0.12850937334679091"/>
    <m/>
    <m/>
    <n v="9.8427589536726368E-2"/>
    <m/>
    <m/>
    <n v="0.25956223804138134"/>
    <m/>
    <m/>
    <n v="-0.20000757210059528"/>
    <m/>
    <m/>
    <n v="8.9287453467853162E-2"/>
    <m/>
    <m/>
    <n v="0.23185678968538559"/>
    <m/>
    <n v="3.7266666666666666"/>
  </r>
  <r>
    <x v="1"/>
    <x v="4"/>
    <x v="81"/>
    <m/>
    <m/>
    <m/>
    <m/>
    <n v="-0.6572093658172099"/>
    <m/>
    <m/>
    <n v="-0.73527980535279802"/>
    <m/>
    <m/>
    <n v="-0.7773260556527487"/>
    <m/>
    <m/>
    <n v="-0.22774942848992707"/>
    <m/>
    <m/>
    <n v="0.10180525359366976"/>
    <m/>
    <m/>
    <n v="-0.79494112168185749"/>
    <m/>
    <m/>
    <n v="-0.40184315771170243"/>
    <m/>
    <m/>
    <n v="0.29094821313235397"/>
    <m/>
    <m/>
    <n v="8.5858478673327632E-2"/>
    <m/>
    <n v="0.81142857142857139"/>
  </r>
  <r>
    <x v="1"/>
    <x v="4"/>
    <x v="82"/>
    <m/>
    <m/>
    <m/>
    <m/>
    <n v="-0.90706028580255338"/>
    <m/>
    <m/>
    <n v="-0.90652497903106177"/>
    <m/>
    <m/>
    <n v="-0.82124257779262144"/>
    <m/>
    <m/>
    <n v="5.7599807268320369E-3"/>
    <m/>
    <m/>
    <n v="-5.9211056835870246E-2"/>
    <m/>
    <m/>
    <n v="-0.90492182822167522"/>
    <m/>
    <m/>
    <n v="2.2927689594356204E-2"/>
    <m/>
    <m/>
    <n v="-1.6860662101290336E-2"/>
    <m/>
    <m/>
    <n v="0.88003382536112551"/>
    <m/>
    <n v="0.22"/>
  </r>
  <r>
    <x v="1"/>
    <x v="4"/>
    <x v="83"/>
    <m/>
    <m/>
    <m/>
    <m/>
    <n v="-0.53449675616257264"/>
    <m/>
    <m/>
    <n v="-0.54897304191708085"/>
    <m/>
    <m/>
    <n v="-0.57853548578440184"/>
    <m/>
    <m/>
    <n v="-3.1097890770442116E-2"/>
    <m/>
    <m/>
    <n v="0.16690680539645486"/>
    <m/>
    <m/>
    <n v="-0.53489189009380622"/>
    <m/>
    <m/>
    <n v="-9.2832677102361316E-4"/>
    <m/>
    <m/>
    <n v="-3.0274283195905638E-2"/>
    <m/>
    <m/>
    <n v="-9.3872096418476603E-2"/>
    <m/>
    <n v="1.1019047619047619"/>
  </r>
  <r>
    <x v="1"/>
    <x v="4"/>
    <x v="84"/>
    <m/>
    <m/>
    <m/>
    <m/>
    <n v="0.47979337150739654"/>
    <m/>
    <m/>
    <n v="0.6125993858353953"/>
    <m/>
    <m/>
    <n v="0.96264190024829155"/>
    <m/>
    <m/>
    <n v="8.9746605317193806E-2"/>
    <m/>
    <m/>
    <n v="0.11981796472993578"/>
    <m/>
    <m/>
    <n v="0.62512141574080249"/>
    <m/>
    <m/>
    <n v="9.8120959458642965E-2"/>
    <m/>
    <m/>
    <n v="-7.7045469997431004E-3"/>
    <m/>
    <m/>
    <n v="0.20764046023251281"/>
    <m/>
    <n v="3.5028571428571427"/>
  </r>
  <r>
    <x v="1"/>
    <x v="4"/>
    <x v="85"/>
    <m/>
    <m/>
    <m/>
    <m/>
    <n v="0.71113681593827027"/>
    <m/>
    <m/>
    <n v="0.8029876404572267"/>
    <m/>
    <m/>
    <n v="1.2858515093201932"/>
    <m/>
    <m/>
    <n v="5.3678519608118425E-2"/>
    <m/>
    <m/>
    <n v="4.576224092611314E-2"/>
    <m/>
    <m/>
    <n v="0.83226664892555369"/>
    <m/>
    <m/>
    <n v="7.0703903998049045E-2"/>
    <m/>
    <m/>
    <n v="-1.5978930017582771E-2"/>
    <m/>
    <m/>
    <n v="0.24750340703433404"/>
    <m/>
    <n v="4.0504761904761901"/>
  </r>
  <r>
    <x v="1"/>
    <x v="4"/>
    <x v="86"/>
    <m/>
    <m/>
    <m/>
    <m/>
    <n v="0.87166904955204161"/>
    <m/>
    <m/>
    <n v="0.98560109800985729"/>
    <m/>
    <m/>
    <n v="1.0977820055082899"/>
    <m/>
    <m/>
    <n v="6.0872173075915859E-2"/>
    <m/>
    <m/>
    <n v="3.0270873095211481E-2"/>
    <m/>
    <m/>
    <n v="1.105877187146564"/>
    <m/>
    <m/>
    <n v="0.12504378841438157"/>
    <m/>
    <m/>
    <n v="-5.711377920687799E-2"/>
    <m/>
    <m/>
    <n v="-3.8844541098106422E-3"/>
    <m/>
    <n v="4.4304761904761909"/>
  </r>
  <r>
    <x v="1"/>
    <x v="4"/>
    <x v="87"/>
    <m/>
    <m/>
    <m/>
    <m/>
    <n v="1.2655564097221723"/>
    <m/>
    <m/>
    <n v="1.4667179625817095"/>
    <m/>
    <m/>
    <n v="1.879028523483576"/>
    <m/>
    <m/>
    <n v="8.8791517339926296E-2"/>
    <m/>
    <m/>
    <n v="3.7732782205265547E-2"/>
    <m/>
    <m/>
    <n v="1.5085436764021027"/>
    <m/>
    <m/>
    <n v="0.1071647033287948"/>
    <m/>
    <m/>
    <n v="-1.6672569865205267E-2"/>
    <m/>
    <m/>
    <n v="0.14764271117774452"/>
    <m/>
    <n v="5.362857142857143"/>
  </r>
  <r>
    <x v="1"/>
    <x v="4"/>
    <x v="88"/>
    <m/>
    <m/>
    <m/>
    <m/>
    <n v="1.0575484779469351"/>
    <m/>
    <m/>
    <n v="0.99503954637774572"/>
    <m/>
    <m/>
    <n v="1.3389196302795265"/>
    <m/>
    <m/>
    <n v="-3.0380044956009655E-2"/>
    <m/>
    <m/>
    <n v="0.12638105572432168"/>
    <m/>
    <m/>
    <n v="1.1070693899274833"/>
    <m/>
    <m/>
    <n v="2.3986442445574019E-2"/>
    <m/>
    <m/>
    <n v="-5.3167851327479365E-2"/>
    <m/>
    <m/>
    <n v="0.10998948063190483"/>
    <m/>
    <n v="4.8704761904761904"/>
  </r>
  <r>
    <x v="1"/>
    <x v="4"/>
    <x v="89"/>
    <m/>
    <m/>
    <m/>
    <m/>
    <n v="-0.60812432195535493"/>
    <m/>
    <m/>
    <n v="-0.67863802413680763"/>
    <m/>
    <m/>
    <n v="-0.75031054681788967"/>
    <m/>
    <m/>
    <n v="-0.17993874834443147"/>
    <m/>
    <m/>
    <n v="-3.2345491206861809E-2"/>
    <m/>
    <m/>
    <n v="-0.80283946510544868"/>
    <m/>
    <m/>
    <n v="-0.49691991786447631"/>
    <m/>
    <m/>
    <n v="0.6299520402748533"/>
    <m/>
    <m/>
    <n v="0.26637582899153056"/>
    <m/>
    <n v="0.92761904761904757"/>
  </r>
  <r>
    <x v="1"/>
    <x v="5"/>
    <x v="90"/>
    <m/>
    <m/>
    <m/>
    <m/>
    <n v="-0.99251951497595259"/>
    <m/>
    <m/>
    <n v="-0.99529507880374324"/>
    <m/>
    <m/>
    <n v="-0.99599855272397098"/>
    <m/>
    <m/>
    <n v="-0.37104062355155976"/>
    <m/>
    <m/>
    <n v="-0.20444482569667022"/>
    <m/>
    <m/>
    <n v="-0.9933697416355568"/>
    <m/>
    <m/>
    <n v="-0.11365929573697953"/>
    <m/>
    <m/>
    <n v="-0.29038644685577109"/>
    <m/>
    <m/>
    <n v="-0.39648697590909998"/>
    <m/>
    <n v="0.24807247514390388"/>
  </r>
  <r>
    <x v="1"/>
    <x v="5"/>
    <x v="91"/>
    <m/>
    <m/>
    <m/>
    <m/>
    <n v="-0.73087974498540531"/>
    <m/>
    <m/>
    <n v="-0.82124765360133967"/>
    <m/>
    <m/>
    <n v="-0.83706843746097381"/>
    <m/>
    <m/>
    <n v="-0.33579006757047525"/>
    <m/>
    <m/>
    <n v="-0.14009154670597679"/>
    <m/>
    <m/>
    <n v="-0.76481328298187912"/>
    <m/>
    <m/>
    <n v="-0.12609061326370075"/>
    <m/>
    <m/>
    <n v="-0.23995560350932721"/>
    <m/>
    <m/>
    <n v="-0.30722464004430816"/>
    <m/>
    <n v="8.9247324950470919"/>
  </r>
  <r>
    <x v="1"/>
    <x v="5"/>
    <x v="92"/>
    <m/>
    <m/>
    <m/>
    <m/>
    <n v="-0.10365635548791985"/>
    <m/>
    <m/>
    <n v="-0.23434054906043567"/>
    <m/>
    <m/>
    <n v="-0.22466172157648623"/>
    <m/>
    <m/>
    <n v="-0.1457969768320867"/>
    <m/>
    <m/>
    <n v="-3.0812947306560035E-2"/>
    <m/>
    <m/>
    <n v="-0.11492661824885375"/>
    <m/>
    <m/>
    <n v="-1.2573595885837729E-2"/>
    <m/>
    <m/>
    <n v="-0.13491980809016946"/>
    <m/>
    <m/>
    <n v="-0.12398418661119159"/>
    <m/>
    <n v="29.725102818708585"/>
  </r>
  <r>
    <x v="1"/>
    <x v="5"/>
    <x v="93"/>
    <m/>
    <m/>
    <m/>
    <m/>
    <n v="1.8029895054427567"/>
    <m/>
    <m/>
    <n v="2.0282055977527151"/>
    <m/>
    <m/>
    <n v="2.0376860457954016"/>
    <m/>
    <m/>
    <n v="8.0348532119952853E-2"/>
    <m/>
    <m/>
    <n v="3.8220269536740625E-2"/>
    <m/>
    <m/>
    <n v="1.857708857926275"/>
    <m/>
    <m/>
    <n v="1.9521782859788006E-2"/>
    <m/>
    <m/>
    <n v="5.9662039872796058E-2"/>
    <m/>
    <m/>
    <n v="6.297953949015267E-2"/>
    <m/>
    <n v="92.954473163472258"/>
  </r>
  <r>
    <x v="1"/>
    <x v="6"/>
    <x v="5"/>
    <m/>
    <m/>
    <m/>
    <m/>
    <n v="-0.8977190324734533"/>
    <m/>
    <m/>
    <n v="-0.90361984422005825"/>
    <m/>
    <m/>
    <n v="-0.91479967438926613"/>
    <m/>
    <m/>
    <n v="-5.7691190815882476E-2"/>
    <m/>
    <m/>
    <n v="-0.54782799336602461"/>
    <m/>
    <m/>
    <n v="-0.93441096254905875"/>
    <m/>
    <m/>
    <n v="-0.3588516197698397"/>
    <m/>
    <m/>
    <n v="0.469455275933786"/>
    <m/>
    <m/>
    <n v="0.29896790302295617"/>
    <m/>
    <n v="0.79809523809523808"/>
  </r>
  <r>
    <x v="1"/>
    <x v="6"/>
    <x v="94"/>
    <m/>
    <m/>
    <m/>
    <m/>
    <n v="9.5309549621992673E-2"/>
    <m/>
    <m/>
    <n v="0.18864148626025812"/>
    <m/>
    <m/>
    <n v="0.26080179019833194"/>
    <m/>
    <m/>
    <n v="8.5211173629701875E-2"/>
    <m/>
    <m/>
    <n v="-4.1825985942290145E-2"/>
    <m/>
    <m/>
    <n v="4.6936739173817577E-2"/>
    <m/>
    <m/>
    <n v="-4.3836519656755168E-2"/>
    <m/>
    <m/>
    <n v="0.13489168902017989"/>
    <m/>
    <m/>
    <n v="0.20429999133311116"/>
    <m/>
    <n v="8.5466666666666669"/>
  </r>
  <r>
    <x v="1"/>
    <x v="6"/>
    <x v="95"/>
    <m/>
    <m/>
    <m/>
    <m/>
    <n v="-0.73795079083592396"/>
    <m/>
    <m/>
    <n v="-0.72449547259720515"/>
    <m/>
    <m/>
    <n v="-0.69077046308779866"/>
    <m/>
    <m/>
    <n v="5.1347596853844379E-2"/>
    <m/>
    <m/>
    <n v="-3.6442985863314181E-2"/>
    <m/>
    <m/>
    <n v="-0.75030931949710633"/>
    <m/>
    <m/>
    <n v="-4.7542579658085615E-2"/>
    <m/>
    <m/>
    <n v="0.10213377810293767"/>
    <m/>
    <m/>
    <n v="0.23835122668538933"/>
    <m/>
    <n v="2.0447619047619048"/>
  </r>
  <r>
    <x v="1"/>
    <x v="6"/>
    <x v="96"/>
    <m/>
    <m/>
    <m/>
    <m/>
    <n v="1.1468018351126843"/>
    <m/>
    <m/>
    <n v="1.2564402163748838"/>
    <m/>
    <m/>
    <n v="1.4004898346722965"/>
    <m/>
    <m/>
    <n v="5.10691905653331E-2"/>
    <m/>
    <m/>
    <n v="1.2380146895170085E-3"/>
    <m/>
    <m/>
    <n v="1.340533492982106"/>
    <m/>
    <m/>
    <n v="8.9581640391139361E-2"/>
    <m/>
    <m/>
    <n v="-3.6239730193391995E-2"/>
    <m/>
    <m/>
    <n v="2.5645118452660931E-2"/>
    <m/>
    <n v="16.751428571428573"/>
  </r>
  <r>
    <x v="1"/>
    <x v="6"/>
    <x v="97"/>
    <m/>
    <m/>
    <m/>
    <m/>
    <n v="2.0675746501726699"/>
    <m/>
    <m/>
    <n v="2.1507264050702002"/>
    <m/>
    <m/>
    <n v="2.3119928364083946"/>
    <m/>
    <m/>
    <n v="2.7106954268017125E-2"/>
    <m/>
    <m/>
    <n v="3.3536015163372346E-2"/>
    <m/>
    <m/>
    <n v="2.1225357546730526"/>
    <m/>
    <m/>
    <n v="1.916650036586165E-2"/>
    <m/>
    <m/>
    <n v="8.1123170826555846E-3"/>
    <m/>
    <m/>
    <n v="6.0700545732217837E-2"/>
    <m/>
    <n v="23.936190476190475"/>
  </r>
  <r>
    <x v="1"/>
    <x v="6"/>
    <x v="98"/>
    <m/>
    <m/>
    <m/>
    <m/>
    <n v="-0.86867026126662983"/>
    <m/>
    <m/>
    <n v="-0.85478548246679087"/>
    <m/>
    <m/>
    <n v="-0.8603918959149417"/>
    <m/>
    <m/>
    <n v="0.10572503104654607"/>
    <m/>
    <m/>
    <n v="-5.2591986100241961E-2"/>
    <m/>
    <m/>
    <n v="-0.90758730792257036"/>
    <m/>
    <m/>
    <n v="-0.29584859974722277"/>
    <m/>
    <m/>
    <n v="0.57100432375724264"/>
    <m/>
    <m/>
    <n v="0.51048723897799109"/>
    <m/>
    <n v="1.0247619047619048"/>
  </r>
  <r>
    <x v="1"/>
    <x v="6"/>
    <x v="99"/>
    <m/>
    <m/>
    <m/>
    <m/>
    <n v="0.29633192851963264"/>
    <m/>
    <m/>
    <n v="0.29303565855389491"/>
    <m/>
    <m/>
    <n v="0.19340703848526108"/>
    <m/>
    <m/>
    <n v="-2.5419372094860337E-3"/>
    <m/>
    <m/>
    <n v="2.8153015084396493E-2"/>
    <m/>
    <m/>
    <n v="0.27541275859775149"/>
    <m/>
    <m/>
    <n v="-1.4188039646111816E-2"/>
    <m/>
    <m/>
    <n v="1.2681365244531895E-2"/>
    <m/>
    <m/>
    <n v="-6.4275704126410704E-2"/>
    <m/>
    <n v="10.115238095238094"/>
  </r>
  <r>
    <x v="1"/>
    <x v="6"/>
    <x v="100"/>
    <m/>
    <m/>
    <m/>
    <m/>
    <n v="-0.22007710919494838"/>
    <m/>
    <m/>
    <n v="-0.25546691333704219"/>
    <m/>
    <m/>
    <n v="-0.11257802628904423"/>
    <m/>
    <m/>
    <n v="-4.5375158171638952E-2"/>
    <m/>
    <m/>
    <n v="0.10889801626903495"/>
    <m/>
    <m/>
    <n v="-0.3233925364198762"/>
    <m/>
    <m/>
    <n v="-0.132781959688685"/>
    <m/>
    <m/>
    <n v="0.10013583293405737"/>
    <m/>
    <m/>
    <n v="0.31156594720154707"/>
    <m/>
    <n v="6.0857142857142854"/>
  </r>
  <r>
    <x v="1"/>
    <x v="6"/>
    <x v="101"/>
    <m/>
    <m/>
    <m/>
    <m/>
    <n v="-0.78225626960935646"/>
    <m/>
    <m/>
    <n v="-0.77501540205549413"/>
    <m/>
    <m/>
    <n v="-0.8053221740987504"/>
    <m/>
    <m/>
    <n v="3.3253944598514495E-2"/>
    <m/>
    <m/>
    <n v="0.10889801626903495"/>
    <m/>
    <m/>
    <n v="-0.8288804629814408"/>
    <m/>
    <m/>
    <n v="-0.21431527971795383"/>
    <m/>
    <m/>
    <n v="0.31495413586008181"/>
    <m/>
    <m/>
    <n v="0.13784074378228461"/>
    <m/>
    <n v="1.6990476190476191"/>
  </r>
  <r>
    <x v="1"/>
    <x v="6"/>
    <x v="102"/>
    <m/>
    <m/>
    <m/>
    <m/>
    <n v="0.398124681404048"/>
    <m/>
    <m/>
    <n v="0.43223125268534091"/>
    <m/>
    <m/>
    <n v="0.52349377830098676"/>
    <m/>
    <m/>
    <n v="2.439456032846099E-2"/>
    <m/>
    <m/>
    <n v="4.9685015400300125E-2"/>
    <m/>
    <m/>
    <n v="0.3792696068648973"/>
    <m/>
    <m/>
    <n v="-1.4188039646111816E-2"/>
    <m/>
    <m/>
    <n v="3.6859685171694467E-2"/>
    <m/>
    <m/>
    <n v="0.10461112000687134"/>
    <m/>
    <n v="10.90952380952381"/>
  </r>
  <r>
    <x v="1"/>
    <x v="6"/>
    <x v="103"/>
    <m/>
    <m/>
    <m/>
    <m/>
    <n v="3.0598709103049186"/>
    <m/>
    <m/>
    <n v="2.7314330769061788"/>
    <m/>
    <m/>
    <n v="2.3603861390409913"/>
    <m/>
    <m/>
    <n v="-8.0898146686940176E-2"/>
    <m/>
    <m/>
    <n v="-3.6442985863314181E-2"/>
    <m/>
    <m/>
    <n v="3.1622803166367328"/>
    <m/>
    <m/>
    <n v="2.6578620368522543E-2"/>
    <m/>
    <m/>
    <n v="-0.10398012734081064"/>
    <m/>
    <m/>
    <n v="-0.19262969046770506"/>
    <m/>
    <n v="31.679047619047619"/>
  </r>
  <r>
    <x v="1"/>
    <x v="6"/>
    <x v="104"/>
    <m/>
    <m/>
    <m/>
    <m/>
    <n v="-0.40840590739716975"/>
    <m/>
    <m/>
    <n v="-0.39247900758713272"/>
    <m/>
    <m/>
    <n v="-0.46372059330488669"/>
    <m/>
    <m/>
    <n v="2.6922268908311286E-2"/>
    <m/>
    <m/>
    <n v="1.2380146895170085E-3"/>
    <m/>
    <m/>
    <n v="-0.35288498636333399"/>
    <m/>
    <m/>
    <n v="9.3287700392469919E-2"/>
    <m/>
    <m/>
    <n v="-6.2482117441736928E-2"/>
    <m/>
    <m/>
    <n v="-0.17126778946922494"/>
    <m/>
    <n v="4.616190476190476"/>
  </r>
  <r>
    <x v="1"/>
    <x v="6"/>
    <x v="105"/>
    <m/>
    <m/>
    <m/>
    <m/>
    <n v="-0.39534616572015246"/>
    <m/>
    <m/>
    <n v="-0.38783612648348065"/>
    <m/>
    <m/>
    <n v="-0.43634554030278139"/>
    <m/>
    <m/>
    <n v="1.2420333424568053E-2"/>
    <m/>
    <m/>
    <n v="0.13043001658493858"/>
    <m/>
    <m/>
    <n v="-0.4500019956096587"/>
    <m/>
    <m/>
    <n v="-9.2015299674050421E-2"/>
    <m/>
    <m/>
    <n v="0.11279937796080142"/>
    <m/>
    <m/>
    <n v="2.4823506875796486E-2"/>
    <m/>
    <n v="4.7180952380952377"/>
  </r>
  <r>
    <x v="1"/>
    <x v="6"/>
    <x v="106"/>
    <m/>
    <m/>
    <m/>
    <m/>
    <n v="-0.87928892973298967"/>
    <m/>
    <m/>
    <n v="-0.87484743900380313"/>
    <m/>
    <m/>
    <n v="-0.93775667884824432"/>
    <m/>
    <m/>
    <n v="3.679328790988623E-2"/>
    <m/>
    <m/>
    <n v="-7.4123986416145593E-2"/>
    <m/>
    <m/>
    <n v="-0.90093793653961285"/>
    <m/>
    <m/>
    <n v="-0.18096073970598026"/>
    <m/>
    <m/>
    <n v="0.26337528691461554"/>
    <m/>
    <m/>
    <n v="-0.37164972404898389"/>
    <m/>
    <n v="0.94190476190476191"/>
  </r>
  <r>
    <x v="1"/>
    <x v="6"/>
    <x v="107"/>
    <m/>
    <m/>
    <m/>
    <m/>
    <n v="-0.36702971647652616"/>
    <m/>
    <m/>
    <n v="-0.37978510149722033"/>
    <m/>
    <m/>
    <n v="-0.27677383617870266"/>
    <m/>
    <m/>
    <n v="-2.0150445833350683E-2"/>
    <m/>
    <m/>
    <n v="-2.0293985626386513E-2"/>
    <m/>
    <m/>
    <n v="-0.3055704117607928"/>
    <m/>
    <m/>
    <n v="9.6993760393800255E-2"/>
    <m/>
    <m/>
    <n v="-0.10805679232131593"/>
    <m/>
    <m/>
    <n v="4.1438318763503013E-2"/>
    <m/>
    <n v="4.9390476190476189"/>
  </r>
  <r>
    <x v="1"/>
    <x v="6"/>
    <x v="108"/>
    <m/>
    <m/>
    <m/>
    <m/>
    <n v="-0.79202056245198627"/>
    <m/>
    <m/>
    <n v="-0.79831055333207857"/>
    <m/>
    <m/>
    <n v="-0.85173253728802556"/>
    <m/>
    <m/>
    <n v="-3.0241984667409572E-2"/>
    <m/>
    <m/>
    <n v="-5.7974986179217813E-2"/>
    <m/>
    <m/>
    <n v="-0.82865429388678236"/>
    <m/>
    <m/>
    <n v="-0.1772546797046497"/>
    <m/>
    <m/>
    <n v="0.17698717838994127"/>
    <m/>
    <m/>
    <n v="-0.13475171938635322"/>
    <m/>
    <n v="1.6228571428571428"/>
  </r>
  <r>
    <x v="1"/>
    <x v="6"/>
    <x v="109"/>
    <m/>
    <m/>
    <m/>
    <m/>
    <n v="-0.71524880997680973"/>
    <m/>
    <m/>
    <n v="-0.70586675327045056"/>
    <m/>
    <m/>
    <n v="-0.70037999740381984"/>
    <m/>
    <m/>
    <n v="3.294797333094257E-2"/>
    <m/>
    <m/>
    <n v="-2.0293985626386513E-2"/>
    <m/>
    <m/>
    <n v="-0.74433845539812404"/>
    <m/>
    <m/>
    <n v="-9.9427419676711204E-2"/>
    <m/>
    <m/>
    <n v="0.14738594943653105"/>
    <m/>
    <m/>
    <n v="0.17189197913456256"/>
    <m/>
    <n v="2.2219047619047618"/>
  </r>
  <r>
    <x v="1"/>
    <x v="7"/>
    <x v="110"/>
    <m/>
    <m/>
    <m/>
    <m/>
    <n v="-0.81040363941655669"/>
    <m/>
    <m/>
    <n v="-0.86754054851059292"/>
    <m/>
    <m/>
    <n v="-0.84693941976010456"/>
    <m/>
    <m/>
    <n v="-0.30136079046142705"/>
    <m/>
    <m/>
    <n v="0.11945976161481275"/>
    <m/>
    <m/>
    <n v="-0.85573023459780218"/>
    <m/>
    <m/>
    <n v="2.9068909560089999E-2"/>
    <m/>
    <m/>
    <n v="-8.1862709625026397E-2"/>
    <m/>
    <m/>
    <n v="6.0933174828352588E-2"/>
    <m/>
    <n v="3.1437559394218728"/>
  </r>
  <r>
    <x v="1"/>
    <x v="7"/>
    <x v="111"/>
    <m/>
    <m/>
    <m/>
    <m/>
    <n v="2.8008360251288571"/>
    <m/>
    <m/>
    <n v="3.1659748521918312"/>
    <m/>
    <m/>
    <n v="3.0239314263594288"/>
    <m/>
    <m/>
    <n v="9.6068029414816625E-2"/>
    <m/>
    <m/>
    <n v="7.6043545553408531E-2"/>
    <m/>
    <m/>
    <n v="3.0217824911252187"/>
    <m/>
    <m/>
    <n v="9.8131017632856393E-2"/>
    <m/>
    <m/>
    <n v="-0.13585284917441401"/>
    <m/>
    <m/>
    <n v="0.110534324081163"/>
    <m/>
    <n v="63.02283858190745"/>
  </r>
  <r>
    <x v="1"/>
    <x v="7"/>
    <x v="112"/>
    <m/>
    <m/>
    <m/>
    <m/>
    <n v="0.76758306837749068"/>
    <m/>
    <m/>
    <n v="0.91079960857549569"/>
    <m/>
    <m/>
    <n v="1.0328014225669366"/>
    <m/>
    <m/>
    <n v="8.1023937579050909E-2"/>
    <m/>
    <m/>
    <n v="7.8649985866644068E-2"/>
    <m/>
    <m/>
    <n v="0.73190843357650337"/>
    <m/>
    <m/>
    <n v="6.0182720370666402E-2"/>
    <m/>
    <m/>
    <n v="-8.3291358556163E-2"/>
    <m/>
    <m/>
    <n v="7.3734929143493999E-2"/>
    <m/>
    <n v="29.308841965812146"/>
  </r>
  <r>
    <x v="1"/>
    <x v="7"/>
    <x v="113"/>
    <m/>
    <m/>
    <m/>
    <m/>
    <n v="-1.6993424633271581E-2"/>
    <m/>
    <m/>
    <n v="-0.12047366582396113"/>
    <m/>
    <m/>
    <n v="-6.6853687954574248E-2"/>
    <m/>
    <m/>
    <n v="-0.10526912411759226"/>
    <m/>
    <m/>
    <n v="-3.2183219589135281E-2"/>
    <m/>
    <m/>
    <n v="-9.3706061977216981E-2"/>
    <m/>
    <m/>
    <n v="8.0387835303404008E-3"/>
    <m/>
    <m/>
    <n v="-1.9535234346973199E-2"/>
    <m/>
    <m/>
    <n v="-2.9628769316525801E-2"/>
    <m/>
    <n v="16.29953629009572"/>
  </r>
  <r>
    <x v="1"/>
    <x v="7"/>
    <x v="114"/>
    <m/>
    <m/>
    <m/>
    <m/>
    <n v="-0.34146363526421752"/>
    <m/>
    <m/>
    <n v="-0.50962629367583123"/>
    <m/>
    <m/>
    <n v="-0.537874195567142"/>
    <m/>
    <m/>
    <n v="-0.25535819647421254"/>
    <m/>
    <m/>
    <n v="-0.18881754119229355"/>
    <m/>
    <m/>
    <n v="-0.38591733849217569"/>
    <m/>
    <m/>
    <n v="-6.7503794184234356E-2"/>
    <m/>
    <m/>
    <n v="8.1453261813156E-2"/>
    <m/>
    <m/>
    <n v="-9.7453423781499002E-2"/>
    <m/>
    <n v="10.919395296368332"/>
  </r>
  <r>
    <x v="1"/>
    <x v="7"/>
    <x v="115"/>
    <m/>
    <m/>
    <m/>
    <m/>
    <n v="-0.63408995221152664"/>
    <m/>
    <m/>
    <n v="-0.74674885680147485"/>
    <m/>
    <m/>
    <n v="-0.76744411266294521"/>
    <m/>
    <m/>
    <n v="-0.30788688441557788"/>
    <m/>
    <m/>
    <n v="-0.2244672163018786"/>
    <m/>
    <m/>
    <n v="-0.64588369264742951"/>
    <m/>
    <m/>
    <n v="-3.2231256034599531E-2"/>
    <m/>
    <m/>
    <n v="6.4836258765176E-2"/>
    <m/>
    <m/>
    <n v="-4.3278232296955002E-2"/>
    <m/>
    <n v="6.0672677602526113"/>
  </r>
  <r>
    <x v="1"/>
    <x v="7"/>
    <x v="116"/>
    <m/>
    <m/>
    <m/>
    <m/>
    <n v="-0.84274081022288716"/>
    <m/>
    <m/>
    <n v="-0.8961061284192231"/>
    <m/>
    <m/>
    <n v="-0.89505284269137497"/>
    <m/>
    <m/>
    <n v="-0.33934626187488215"/>
    <m/>
    <m/>
    <n v="-0.26270123852710026"/>
    <m/>
    <m/>
    <n v="-0.83219932324184287"/>
    <m/>
    <m/>
    <n v="-6.7032565766013394E-2"/>
    <m/>
    <m/>
    <n v="0.12084950795214"/>
    <m/>
    <m/>
    <n v="-0.124572502708793"/>
    <m/>
    <n v="2.6075633011578101"/>
  </r>
  <r>
    <x v="1"/>
    <x v="7"/>
    <x v="117"/>
    <m/>
    <m/>
    <m/>
    <m/>
    <n v="-0.97085985177055312"/>
    <m/>
    <m/>
    <n v="-0.98163433496212305"/>
    <m/>
    <m/>
    <n v="-0.98265392222226433"/>
    <m/>
    <m/>
    <n v="-0.36974702759686029"/>
    <m/>
    <m/>
    <n v="-0.29094407233416242"/>
    <m/>
    <m/>
    <n v="-0.97105584362488739"/>
    <m/>
    <m/>
    <n v="-6.7258358739654689E-3"/>
    <m/>
    <m/>
    <n v="4.5479345818191998E-2"/>
    <m/>
    <m/>
    <n v="-3.0705359902955E-2"/>
    <m/>
    <n v="0.48318181736214894"/>
  </r>
  <r>
    <x v="1"/>
    <x v="8"/>
    <x v="118"/>
    <m/>
    <m/>
    <m/>
    <m/>
    <n v="2.3775889730622315"/>
    <m/>
    <m/>
    <n v="1.7928719289080171"/>
    <m/>
    <m/>
    <n v="1.7327429815670201"/>
    <m/>
    <m/>
    <n v="-0.17311669620477566"/>
    <m/>
    <m/>
    <n v="-6.0144398929453557E-2"/>
    <m/>
    <m/>
    <n v="2.1744587984912624"/>
    <m/>
    <m/>
    <n v="-6.0140584360922067E-2"/>
    <m/>
    <m/>
    <n v="-0.12020533067387873"/>
    <m/>
    <m/>
    <n v="-0.13914681051591482"/>
    <m/>
    <n v="34.464521973262038"/>
  </r>
  <r>
    <x v="1"/>
    <x v="8"/>
    <x v="119"/>
    <m/>
    <m/>
    <m/>
    <m/>
    <n v="0.32365634832955981"/>
    <m/>
    <m/>
    <n v="0.43849452364866903"/>
    <m/>
    <m/>
    <n v="0.39673486560225801"/>
    <m/>
    <m/>
    <n v="8.6758300569504732E-2"/>
    <m/>
    <m/>
    <n v="5.6476847096143423E-2"/>
    <m/>
    <m/>
    <n v="0.28187869007991906"/>
    <m/>
    <m/>
    <n v="-3.1562314721916951E-2"/>
    <m/>
    <m/>
    <n v="0.12217679783645186"/>
    <m/>
    <m/>
    <n v="8.9599878998829485E-2"/>
    <m/>
    <n v="13.50643422449715"/>
  </r>
  <r>
    <x v="1"/>
    <x v="8"/>
    <x v="120"/>
    <m/>
    <m/>
    <m/>
    <m/>
    <n v="7.3804095791957236E-2"/>
    <m/>
    <m/>
    <n v="4.0373686942268616E-2"/>
    <m/>
    <m/>
    <n v="8.6771314129568733E-2"/>
    <m/>
    <m/>
    <n v="-3.1132688896136851E-2"/>
    <m/>
    <m/>
    <n v="-1.4356831950789961E-2"/>
    <m/>
    <m/>
    <n v="6.3725367254402032E-2"/>
    <m/>
    <m/>
    <n v="-9.3860030680195106E-3"/>
    <m/>
    <m/>
    <n v="-2.1952734259225948E-2"/>
    <m/>
    <m/>
    <n v="2.1665316617061503E-2"/>
    <m/>
    <n v="10.956971126314373"/>
  </r>
  <r>
    <x v="1"/>
    <x v="8"/>
    <x v="121"/>
    <m/>
    <m/>
    <m/>
    <m/>
    <n v="2.1161987714848554"/>
    <m/>
    <m/>
    <n v="2.3387401753044519"/>
    <m/>
    <m/>
    <n v="2.4596768156825068"/>
    <m/>
    <m/>
    <n v="7.14143801916578E-2"/>
    <m/>
    <m/>
    <n v="3.5398235735021766E-2"/>
    <m/>
    <m/>
    <n v="2.245954829249055"/>
    <m/>
    <m/>
    <n v="4.1639210871767141E-2"/>
    <m/>
    <m/>
    <n v="2.8584915975821579E-2"/>
    <m/>
    <m/>
    <n v="6.5842563336870441E-2"/>
    <m/>
    <n v="31.797326995511"/>
  </r>
  <r>
    <x v="1"/>
    <x v="8"/>
    <x v="122"/>
    <m/>
    <m/>
    <m/>
    <m/>
    <n v="-0.2739294471677669"/>
    <m/>
    <m/>
    <n v="-0.25637547933436211"/>
    <m/>
    <m/>
    <n v="-0.28726280199738774"/>
    <m/>
    <m/>
    <n v="2.4176669560459052E-2"/>
    <m/>
    <m/>
    <n v="1.1978365213679787E-2"/>
    <m/>
    <m/>
    <n v="-0.31251606890431227"/>
    <m/>
    <m/>
    <n v="-5.3144452128003117E-2"/>
    <m/>
    <m/>
    <n v="8.1660948031869296E-2"/>
    <m/>
    <m/>
    <n v="3.6732883147794881E-2"/>
    <m/>
    <n v="7.4087388139290793"/>
  </r>
  <r>
    <x v="1"/>
    <x v="8"/>
    <x v="123"/>
    <m/>
    <m/>
    <m/>
    <m/>
    <n v="0.9382918555991917"/>
    <m/>
    <m/>
    <n v="1.1226694669666757"/>
    <m/>
    <m/>
    <n v="1.1556758030680832"/>
    <m/>
    <m/>
    <n v="9.5123761075953439E-2"/>
    <m/>
    <m/>
    <n v="3.9163142120314243E-2"/>
    <m/>
    <m/>
    <n v="1.0128398401608663"/>
    <m/>
    <m/>
    <n v="3.8460660269672875E-2"/>
    <m/>
    <m/>
    <n v="5.4564513586451868E-2"/>
    <m/>
    <m/>
    <n v="7.096240846256352E-2"/>
    <m/>
    <n v="19.778102895488807"/>
  </r>
  <r>
    <x v="1"/>
    <x v="8"/>
    <x v="124"/>
    <m/>
    <m/>
    <m/>
    <m/>
    <n v="-0.47188465203602648"/>
    <m/>
    <m/>
    <n v="-0.46128244405168439"/>
    <m/>
    <m/>
    <n v="-0.50396522067491634"/>
    <m/>
    <m/>
    <n v="2.0075553617626252E-2"/>
    <m/>
    <m/>
    <n v="1.5000286851426736E-2"/>
    <m/>
    <m/>
    <n v="-0.461196624430803"/>
    <m/>
    <m/>
    <n v="2.0238055277940425E-2"/>
    <m/>
    <m/>
    <n v="-1.5927817970851077E-4"/>
    <m/>
    <m/>
    <n v="-7.9377001302065375E-2"/>
    <m/>
    <n v="5.3888271069938556"/>
  </r>
  <r>
    <x v="1"/>
    <x v="8"/>
    <x v="125"/>
    <m/>
    <m/>
    <m/>
    <m/>
    <m/>
    <n v="-0.99321492033264147"/>
    <m/>
    <m/>
    <n v="-0.9928875656925773"/>
    <m/>
    <m/>
    <n v="-0.99383674858949411"/>
    <m/>
    <m/>
    <n v="4.8246248550168014E-2"/>
    <m/>
    <m/>
    <n v="-3.6777733306745941E-2"/>
    <m/>
    <m/>
    <n v="-0.99327411982071157"/>
    <m/>
    <m/>
    <n v="-8.7249510650527773E-3"/>
    <m/>
    <m/>
    <n v="5.747264563597354E-2"/>
    <m/>
    <m/>
    <n v="-8.3651322025483532E-2"/>
    <n v="6.9234157605033292E-2"/>
  </r>
  <r>
    <x v="1"/>
    <x v="8"/>
    <x v="126"/>
    <m/>
    <m/>
    <m/>
    <m/>
    <n v="-0.95279957829107509"/>
    <m/>
    <m/>
    <n v="-0.9654404700912862"/>
    <m/>
    <m/>
    <n v="-0.96361001366594645"/>
    <m/>
    <m/>
    <n v="-0.26781311146253728"/>
    <m/>
    <m/>
    <n v="-0.18677989482349455"/>
    <m/>
    <m/>
    <n v="-0.94552123961620471"/>
    <m/>
    <m/>
    <n v="0.15420071286130277"/>
    <m/>
    <m/>
    <n v="-0.36563296107975318"/>
    <m/>
    <m/>
    <n v="-0.33203351034988282"/>
    <m/>
    <n v="0.48162757046770605"/>
  </r>
  <r>
    <x v="1"/>
    <x v="8"/>
    <x v="127"/>
    <m/>
    <m/>
    <m/>
    <m/>
    <m/>
    <n v="-0.99334098594949838"/>
    <m/>
    <m/>
    <n v="-0.99548209267132615"/>
    <m/>
    <m/>
    <n v="-0.99706763566474099"/>
    <m/>
    <m/>
    <n v="-0.32153509597512864"/>
    <m/>
    <m/>
    <n v="-0.18268832400795043"/>
    <m/>
    <m/>
    <n v="-0.99441370228195136"/>
    <m/>
    <m/>
    <n v="-0.16109236657522386"/>
    <m/>
    <m/>
    <n v="-0.19125196029616476"/>
    <m/>
    <m/>
    <n v="-0.47507911621235133"/>
    <n v="6.7947798827546993E-2"/>
  </r>
  <r>
    <x v="1"/>
    <x v="8"/>
    <x v="128"/>
    <m/>
    <m/>
    <m/>
    <m/>
    <n v="-0.40527720881459062"/>
    <m/>
    <m/>
    <n v="-0.34572587975923763"/>
    <m/>
    <m/>
    <n v="-0.34187969667531704"/>
    <m/>
    <m/>
    <n v="0.10013291896322718"/>
    <m/>
    <m/>
    <n v="0.10206337306559288"/>
    <m/>
    <m/>
    <n v="-0.32949002117318893"/>
    <m/>
    <m/>
    <n v="0.12743279518570572"/>
    <m/>
    <m/>
    <n v="-2.4214193820734198E-2"/>
    <m/>
    <m/>
    <n v="-1.8477988237857734E-2"/>
    <m/>
    <n v="6.0684816501595149"/>
  </r>
  <r>
    <x v="1"/>
    <x v="8"/>
    <x v="129"/>
    <m/>
    <m/>
    <m/>
    <m/>
    <n v="-0.8175698145812349"/>
    <m/>
    <m/>
    <n v="-0.7898624507166595"/>
    <m/>
    <m/>
    <n v="-0.80917398302555521"/>
    <m/>
    <m/>
    <n v="0.15187927261584266"/>
    <m/>
    <m/>
    <n v="9.9816219429244013E-2"/>
    <m/>
    <m/>
    <n v="-0.79270872601474351"/>
    <m/>
    <m/>
    <n v="0.13627727510895848"/>
    <m/>
    <m/>
    <n v="1.3730801318180053E-2"/>
    <m/>
    <m/>
    <n v="-7.9430536048434086E-2"/>
    <m/>
    <n v="1.8614962282550818"/>
  </r>
  <r>
    <x v="1"/>
    <x v="8"/>
    <x v="5"/>
    <m/>
    <m/>
    <m/>
    <m/>
    <m/>
    <n v="-0.99973829461519992"/>
    <m/>
    <m/>
    <n v="-0.99979587151980631"/>
    <m/>
    <m/>
    <n v="-0.99994434414582756"/>
    <m/>
    <m/>
    <n v="-0.22000657208638041"/>
    <m/>
    <m/>
    <n v="-1.2047762578797028E-2"/>
    <m/>
    <m/>
    <n v="-0.99978957404820501"/>
    <m/>
    <m/>
    <n v="-0.19594336220602437"/>
    <m/>
    <m/>
    <n v="-2.9927257296670784E-2"/>
    <m/>
    <m/>
    <n v="-0.73550860196824042"/>
    <n v="2.6704110704110708E-3"/>
  </r>
  <r>
    <x v="1"/>
    <x v="9"/>
    <x v="130"/>
    <m/>
    <m/>
    <m/>
    <m/>
    <n v="3.7877100591291013E-2"/>
    <m/>
    <m/>
    <n v="4.881152910349984E-2"/>
    <m/>
    <m/>
    <n v="-1.370442354476753E-2"/>
    <m/>
    <m/>
    <n v="1.0535640429026882E-2"/>
    <m/>
    <m/>
    <n v="-3.9269345273301504E-2"/>
    <m/>
    <m/>
    <n v="-6.8703346417404054E-2"/>
    <m/>
    <m/>
    <n v="-0.10276220883382792"/>
    <m/>
    <m/>
    <n v="0.12618499074294953"/>
    <m/>
    <m/>
    <n v="5.9013374724149248E-2"/>
    <m/>
    <n v="19.654285714285713"/>
  </r>
  <r>
    <x v="1"/>
    <x v="9"/>
    <x v="131"/>
    <m/>
    <m/>
    <m/>
    <m/>
    <n v="-4.9983116239303849E-2"/>
    <m/>
    <m/>
    <n v="-1.8022889069124748E-4"/>
    <m/>
    <m/>
    <n v="-0.10966717890984201"/>
    <m/>
    <m/>
    <n v="5.2423432625420707E-2"/>
    <m/>
    <m/>
    <n v="-6.4894962903507158E-2"/>
    <m/>
    <m/>
    <n v="2.428847049431182E-2"/>
    <m/>
    <m/>
    <n v="7.8093445483599089E-2"/>
    <m/>
    <m/>
    <n v="-2.3887754890986934E-2"/>
    <m/>
    <m/>
    <n v="-0.13081444275712595"/>
    <m/>
    <n v="17.990476190476191"/>
  </r>
  <r>
    <x v="1"/>
    <x v="9"/>
    <x v="132"/>
    <m/>
    <m/>
    <m/>
    <m/>
    <n v="-7.7643745464734404E-2"/>
    <m/>
    <m/>
    <n v="-9.2953743562016133E-2"/>
    <m/>
    <m/>
    <n v="-0.14826311871480879"/>
    <m/>
    <m/>
    <n v="-1.6598535849103868E-2"/>
    <m/>
    <m/>
    <n v="-3.9727248190671416E-2"/>
    <m/>
    <m/>
    <n v="-6.8144501363847976E-2"/>
    <m/>
    <m/>
    <n v="1.0218506401712624E-2"/>
    <m/>
    <m/>
    <n v="-2.6622758708496064E-2"/>
    <m/>
    <m/>
    <n v="-8.6014548023336745E-2"/>
    <m/>
    <n v="17.466666666666665"/>
  </r>
  <r>
    <x v="1"/>
    <x v="9"/>
    <x v="133"/>
    <m/>
    <m/>
    <m/>
    <m/>
    <n v="-0.10168334686429037"/>
    <m/>
    <m/>
    <n v="-0.13284948808063168"/>
    <m/>
    <m/>
    <n v="-0.20300236867539234"/>
    <m/>
    <m/>
    <n v="-3.4693687010824981E-2"/>
    <m/>
    <m/>
    <n v="-3.1564838002788198E-2"/>
    <m/>
    <m/>
    <n v="-9.0405162663828031E-2"/>
    <m/>
    <m/>
    <n v="1.2474236637264324E-2"/>
    <m/>
    <m/>
    <n v="-4.6662179020635408E-2"/>
    <m/>
    <m/>
    <n v="-0.1238238120464431"/>
    <m/>
    <n v="17.011428571428571"/>
  </r>
  <r>
    <x v="1"/>
    <x v="9"/>
    <x v="134"/>
    <m/>
    <m/>
    <m/>
    <m/>
    <n v="-0.11918498135601741"/>
    <m/>
    <m/>
    <n v="-0.125816402215429"/>
    <m/>
    <m/>
    <n v="-0.21144590520693773"/>
    <m/>
    <m/>
    <n v="-7.5284758809411878E-3"/>
    <m/>
    <m/>
    <n v="3.3617948014790233E-3"/>
    <m/>
    <m/>
    <n v="-0.19084824695629032"/>
    <m/>
    <m/>
    <n v="-8.1433266085544354E-2"/>
    <m/>
    <m/>
    <n v="8.0371201118874636E-2"/>
    <m/>
    <m/>
    <n v="-2.5495353878931093E-2"/>
    <m/>
    <n v="16.68"/>
  </r>
  <r>
    <x v="1"/>
    <x v="9"/>
    <x v="135"/>
    <m/>
    <m/>
    <m/>
    <m/>
    <n v="1.8615244239763795E-2"/>
    <m/>
    <m/>
    <n v="-3.8112864876855168E-2"/>
    <m/>
    <m/>
    <n v="0.13431646525202834"/>
    <m/>
    <m/>
    <n v="-5.5691155717561114E-2"/>
    <m/>
    <m/>
    <n v="9.3421975769134136E-2"/>
    <m/>
    <m/>
    <n v="2.6784645066861845E-2"/>
    <m/>
    <m/>
    <n v="7.9399039604430843E-3"/>
    <m/>
    <m/>
    <n v="-6.3203896892826461E-2"/>
    <m/>
    <m/>
    <n v="0.10468198804195228"/>
    <m/>
    <n v="19.289523809523811"/>
  </r>
  <r>
    <x v="1"/>
    <x v="9"/>
    <x v="136"/>
    <m/>
    <m/>
    <m/>
    <m/>
    <n v="0.29200284509329189"/>
    <m/>
    <m/>
    <n v="0.34110119852212306"/>
    <m/>
    <m/>
    <n v="0.55176686980562062"/>
    <m/>
    <m/>
    <n v="3.8002006487903417E-2"/>
    <m/>
    <m/>
    <n v="6.7005237521263528E-2"/>
    <m/>
    <m/>
    <n v="0.36702814184019705"/>
    <m/>
    <m/>
    <n v="5.7984804578810056E-2"/>
    <m/>
    <m/>
    <n v="-1.8965184343154751E-2"/>
    <m/>
    <m/>
    <n v="0.13509293998256533"/>
    <m/>
    <n v="24.466666666666665"/>
  </r>
  <r>
    <x v="1"/>
    <x v="10"/>
    <x v="137"/>
    <m/>
    <m/>
    <m/>
    <m/>
    <n v="-0.30663975690347001"/>
    <m/>
    <m/>
    <n v="1.185933074438168"/>
    <m/>
    <m/>
    <n v="1.1346800787447044"/>
    <m/>
    <m/>
    <n v="-1.8281665158942917E-2"/>
    <m/>
    <m/>
    <n v="-1.7390618523114076E-2"/>
    <m/>
    <m/>
    <n v="1.1532124549838776"/>
    <m/>
    <m/>
    <n v="-8.2976731728577099E-2"/>
    <m/>
    <m/>
    <n v="0.11519618715680099"/>
    <m/>
    <m/>
    <n v="-7.8606849823981806E-2"/>
    <m/>
    <n v="73.841206014472775"/>
  </r>
  <r>
    <x v="1"/>
    <x v="10"/>
    <x v="138"/>
    <m/>
    <m/>
    <m/>
    <m/>
    <n v="0.71759198849509853"/>
    <m/>
    <m/>
    <n v="0.75890966636248125"/>
    <m/>
    <m/>
    <n v="0.81229403703053649"/>
    <m/>
    <m/>
    <n v="2.4055583714956752E-2"/>
    <m/>
    <m/>
    <n v="3.984794438016892E-2"/>
    <m/>
    <m/>
    <n v="0.80113668738012223"/>
    <m/>
    <m/>
    <n v="5.8640596512227E-2"/>
    <m/>
    <m/>
    <n v="2.3444650988184199E-2"/>
    <m/>
    <m/>
    <n v="6.1946157271624003E-3"/>
    <m/>
    <n v="56.959848793705433"/>
  </r>
  <r>
    <x v="1"/>
    <x v="10"/>
    <x v="139"/>
    <m/>
    <m/>
    <m/>
    <m/>
    <n v="0.55869539401612001"/>
    <m/>
    <m/>
    <n v="-0.96791213233174922"/>
    <m/>
    <m/>
    <n v="-0.96717680466409806"/>
    <m/>
    <m/>
    <n v="2.5020653023844375E-2"/>
    <m/>
    <m/>
    <n v="8.6323732129378383E-2"/>
    <m/>
    <m/>
    <n v="-0.96989026054596239"/>
    <m/>
    <m/>
    <n v="8.8169032712235001E-2"/>
    <m/>
    <m/>
    <n v="-9.5697287657794602E-2"/>
    <m/>
    <m/>
    <n v="9.0118876186439101E-2"/>
    <m/>
    <n v="1.0381427226792252"/>
  </r>
  <r>
    <x v="1"/>
    <x v="10"/>
    <x v="140"/>
    <m/>
    <m/>
    <m/>
    <m/>
    <m/>
    <n v="-0.109602461388896"/>
    <m/>
    <m/>
    <n v="-0.99960829218183955"/>
    <m/>
    <m/>
    <n v="-0.99983997707715178"/>
    <m/>
    <m/>
    <n v="-1.4667236792932359E-2"/>
    <m/>
    <m/>
    <n v="6.6541000340463619E-2"/>
    <m/>
    <m/>
    <n v="-0.99985966675782412"/>
    <m/>
    <m/>
    <n v="-4.6994686160903E-2"/>
    <m/>
    <m/>
    <n v="-0.24126892592952001"/>
    <m/>
    <m/>
    <n v="0.14030660424518415"/>
    <n v="1.318342151675485E-2"/>
  </r>
  <r>
    <x v="2"/>
    <x v="11"/>
    <x v="141"/>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2E7322-FFDB-41F6-8CB1-744C4408C01B}"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R9:T6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57">
    <i>
      <x v="46"/>
    </i>
    <i>
      <x v="47"/>
    </i>
    <i>
      <x v="48"/>
    </i>
    <i>
      <x v="49"/>
    </i>
    <i>
      <x v="50"/>
    </i>
    <i>
      <x v="51"/>
    </i>
    <i>
      <x v="52"/>
    </i>
    <i>
      <x v="53"/>
    </i>
    <i>
      <x v="74"/>
    </i>
    <i>
      <x v="75"/>
    </i>
    <i>
      <x v="76"/>
    </i>
    <i>
      <x v="77"/>
    </i>
    <i>
      <x v="78"/>
    </i>
    <i>
      <x v="79"/>
    </i>
    <i>
      <x v="80"/>
    </i>
    <i>
      <x v="81"/>
    </i>
    <i>
      <x v="92"/>
    </i>
    <i>
      <x v="93"/>
    </i>
    <i>
      <x v="94"/>
    </i>
    <i>
      <x v="95"/>
    </i>
    <i>
      <x v="96"/>
    </i>
    <i>
      <x v="97"/>
    </i>
    <i>
      <x v="98"/>
    </i>
    <i>
      <x v="99"/>
    </i>
    <i>
      <x v="106"/>
    </i>
    <i>
      <x v="107"/>
    </i>
    <i>
      <x v="108"/>
    </i>
    <i>
      <x v="109"/>
    </i>
    <i>
      <x v="110"/>
    </i>
    <i>
      <x v="111"/>
    </i>
    <i>
      <x v="112"/>
    </i>
    <i>
      <x v="113"/>
    </i>
    <i>
      <x v="115"/>
    </i>
    <i>
      <x v="116"/>
    </i>
    <i>
      <x v="117"/>
    </i>
    <i>
      <x v="118"/>
    </i>
    <i>
      <x v="119"/>
    </i>
    <i>
      <x v="120"/>
    </i>
    <i>
      <x v="121"/>
    </i>
    <i>
      <x v="122"/>
    </i>
    <i>
      <x v="123"/>
    </i>
    <i>
      <x v="124"/>
    </i>
    <i>
      <x v="125"/>
    </i>
    <i>
      <x v="126"/>
    </i>
    <i>
      <x v="127"/>
    </i>
    <i>
      <x v="128"/>
    </i>
    <i>
      <x v="129"/>
    </i>
    <i>
      <x v="130"/>
    </i>
    <i>
      <x v="136"/>
    </i>
    <i>
      <x v="137"/>
    </i>
    <i>
      <x v="138"/>
    </i>
    <i>
      <x v="139"/>
    </i>
    <i>
      <x v="140"/>
    </i>
    <i>
      <x v="141"/>
    </i>
    <i>
      <x v="142"/>
    </i>
    <i>
      <x v="143"/>
    </i>
    <i t="grand">
      <x/>
    </i>
  </rowItems>
  <colFields count="1">
    <field x="-2"/>
  </colFields>
  <colItems count="2">
    <i>
      <x/>
    </i>
    <i i="1">
      <x v="1"/>
    </i>
  </colItems>
  <pageFields count="1">
    <pageField fld="1" item="4" hier="-1"/>
  </pageFields>
  <dataFields count="2">
    <dataField name="Conversion-Rate-Deviation " fld="25" subtotal="average" baseField="2" baseItem="48"/>
    <dataField name="Conversion-Rate-Dev.(Low Significance) " fld="26" subtotal="average" baseField="2" baseItem="27"/>
  </dataFields>
  <formats count="14">
    <format dxfId="488">
      <pivotArea collapsedLevelsAreSubtotals="1" fieldPosition="0">
        <references count="1">
          <reference field="2" count="17">
            <x v="27"/>
            <x v="28"/>
            <x v="30"/>
            <x v="32"/>
            <x v="34"/>
            <x v="55"/>
            <x v="62"/>
            <x v="70"/>
            <x v="71"/>
            <x v="85"/>
            <x v="90"/>
            <x v="91"/>
            <x v="100"/>
            <x v="101"/>
            <x v="102"/>
            <x v="114"/>
            <x v="132"/>
          </reference>
        </references>
      </pivotArea>
    </format>
    <format dxfId="489">
      <pivotArea outline="0" collapsedLevelsAreSubtotals="1" fieldPosition="0"/>
    </format>
    <format dxfId="490">
      <pivotArea dataOnly="0" labelOnly="1" outline="0" fieldPosition="0">
        <references count="1">
          <reference field="1" count="1">
            <x v="6"/>
          </reference>
        </references>
      </pivotArea>
    </format>
    <format dxfId="491">
      <pivotArea dataOnly="0" labelOnly="1" outline="0" fieldPosition="0">
        <references count="1">
          <reference field="4294967294" count="2">
            <x v="0"/>
            <x v="1"/>
          </reference>
        </references>
      </pivotArea>
    </format>
    <format dxfId="492">
      <pivotArea type="all" dataOnly="0" outline="0" fieldPosition="0"/>
    </format>
    <format dxfId="493">
      <pivotArea outline="0" collapsedLevelsAreSubtotals="1" fieldPosition="0"/>
    </format>
    <format dxfId="494">
      <pivotArea field="2" type="button" dataOnly="0" labelOnly="1" outline="0" axis="axisRow" fieldPosition="0"/>
    </format>
    <format dxfId="495">
      <pivotArea dataOnly="0" labelOnly="1" fieldPosition="0">
        <references count="1">
          <reference field="2" count="50">
            <x v="46"/>
            <x v="47"/>
            <x v="48"/>
            <x v="49"/>
            <x v="50"/>
            <x v="51"/>
            <x v="52"/>
            <x v="53"/>
            <x v="74"/>
            <x v="75"/>
            <x v="76"/>
            <x v="77"/>
            <x v="78"/>
            <x v="79"/>
            <x v="80"/>
            <x v="81"/>
            <x v="92"/>
            <x v="93"/>
            <x v="94"/>
            <x v="95"/>
            <x v="96"/>
            <x v="97"/>
            <x v="98"/>
            <x v="99"/>
            <x v="106"/>
            <x v="107"/>
            <x v="108"/>
            <x v="109"/>
            <x v="110"/>
            <x v="111"/>
            <x v="112"/>
            <x v="113"/>
            <x v="115"/>
            <x v="116"/>
            <x v="117"/>
            <x v="118"/>
            <x v="119"/>
            <x v="120"/>
            <x v="121"/>
            <x v="122"/>
            <x v="123"/>
            <x v="124"/>
            <x v="125"/>
            <x v="126"/>
            <x v="127"/>
            <x v="128"/>
            <x v="129"/>
            <x v="130"/>
            <x v="136"/>
            <x v="137"/>
          </reference>
        </references>
      </pivotArea>
    </format>
    <format dxfId="496">
      <pivotArea dataOnly="0" labelOnly="1" fieldPosition="0">
        <references count="1">
          <reference field="2" count="6">
            <x v="138"/>
            <x v="139"/>
            <x v="140"/>
            <x v="141"/>
            <x v="142"/>
            <x v="143"/>
          </reference>
        </references>
      </pivotArea>
    </format>
    <format dxfId="497">
      <pivotArea dataOnly="0" labelOnly="1" grandRow="1" outline="0" fieldPosition="0"/>
    </format>
    <format dxfId="498">
      <pivotArea dataOnly="0" labelOnly="1" outline="0" fieldPosition="0">
        <references count="1">
          <reference field="4294967294" count="2">
            <x v="0"/>
            <x v="1"/>
          </reference>
        </references>
      </pivotArea>
    </format>
    <format dxfId="499">
      <pivotArea outline="0" collapsedLevelsAreSubtotals="1" fieldPosition="0"/>
    </format>
    <format dxfId="500">
      <pivotArea dataOnly="0" labelOnly="1" outline="0" fieldPosition="0">
        <references count="1">
          <reference field="1" count="1">
            <x v="4"/>
          </reference>
        </references>
      </pivotArea>
    </format>
    <format dxfId="501">
      <pivotArea dataOnly="0" labelOnly="1" outline="0" fieldPosition="0">
        <references count="1">
          <reference field="4294967294" count="2">
            <x v="0"/>
            <x v="1"/>
          </reference>
        </references>
      </pivotArea>
    </format>
  </formats>
  <chartFormats count="8">
    <chartFormat chart="0" format="26" series="1">
      <pivotArea type="data" outline="0" fieldPosition="0">
        <references count="1">
          <reference field="4294967294" count="1" selected="0">
            <x v="0"/>
          </reference>
        </references>
      </pivotArea>
    </chartFormat>
    <chartFormat chart="0" format="27" series="1">
      <pivotArea type="data" outline="0" fieldPosition="0">
        <references count="1">
          <reference field="4294967294" count="1" selected="0">
            <x v="1"/>
          </reference>
        </references>
      </pivotArea>
    </chartFormat>
    <chartFormat chart="10" format="26" series="1">
      <pivotArea type="data" outline="0" fieldPosition="0">
        <references count="1">
          <reference field="4294967294" count="1" selected="0">
            <x v="0"/>
          </reference>
        </references>
      </pivotArea>
    </chartFormat>
    <chartFormat chart="10" format="27" series="1">
      <pivotArea type="data" outline="0" fieldPosition="0">
        <references count="1">
          <reference field="4294967294" count="1" selected="0">
            <x v="1"/>
          </reference>
        </references>
      </pivotArea>
    </chartFormat>
    <chartFormat chart="12" format="30" series="1">
      <pivotArea type="data" outline="0" fieldPosition="0">
        <references count="1">
          <reference field="4294967294" count="1" selected="0">
            <x v="0"/>
          </reference>
        </references>
      </pivotArea>
    </chartFormat>
    <chartFormat chart="12" format="31" series="1">
      <pivotArea type="data" outline="0" fieldPosition="0">
        <references count="1">
          <reference field="4294967294" count="1" selected="0">
            <x v="1"/>
          </reference>
        </references>
      </pivotArea>
    </chartFormat>
    <chartFormat chart="9" format="29" series="1">
      <pivotArea type="data" outline="0" fieldPosition="0">
        <references count="1">
          <reference field="4294967294" count="1" selected="0">
            <x v="0"/>
          </reference>
        </references>
      </pivotArea>
    </chartFormat>
    <chartFormat chart="9" format="3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A7F9D8C-6DBB-457C-AAF0-E7098EFB6CB3}"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4">
  <location ref="F10: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x v="30"/>
    </i>
    <i>
      <x v="40"/>
    </i>
    <i>
      <x v="41"/>
    </i>
    <i>
      <x v="42"/>
    </i>
    <i>
      <x v="43"/>
    </i>
    <i>
      <x v="44"/>
    </i>
    <i>
      <x v="46"/>
    </i>
    <i>
      <x v="57"/>
    </i>
    <i>
      <x v="58"/>
    </i>
    <i>
      <x v="65"/>
    </i>
    <i>
      <x v="83"/>
    </i>
    <i>
      <x v="84"/>
    </i>
    <i>
      <x v="87"/>
    </i>
    <i>
      <x v="106"/>
    </i>
    <i t="grand">
      <x/>
    </i>
  </rowItems>
  <colFields count="1">
    <field x="-2"/>
  </colFields>
  <colItems count="2">
    <i>
      <x/>
    </i>
    <i i="1">
      <x v="1"/>
    </i>
  </colItems>
  <pageFields count="1">
    <pageField fld="1" item="1" hier="-1"/>
  </pageFields>
  <dataFields count="2">
    <dataField name="Click-Dev.(Low Significance) " fld="8" subtotal="average" baseField="2" baseItem="0"/>
    <dataField name="Click-Deviation " fld="7" subtotal="average" baseField="2" baseItem="0"/>
  </dataFields>
  <formats count="7">
    <format dxfId="929">
      <pivotArea outline="0" collapsedLevelsAreSubtotals="1" fieldPosition="0"/>
    </format>
    <format dxfId="930">
      <pivotArea dataOnly="0" labelOnly="1" outline="0" fieldPosition="0">
        <references count="1">
          <reference field="1" count="1">
            <x v="1"/>
          </reference>
        </references>
      </pivotArea>
    </format>
    <format dxfId="931">
      <pivotArea type="all" dataOnly="0" outline="0" fieldPosition="0"/>
    </format>
    <format dxfId="932">
      <pivotArea outline="0" collapsedLevelsAreSubtotals="1" fieldPosition="0"/>
    </format>
    <format dxfId="933">
      <pivotArea field="2" type="button" dataOnly="0" labelOnly="1" outline="0" axis="axisRow" fieldPosition="0"/>
    </format>
    <format dxfId="934">
      <pivotArea dataOnly="0" labelOnly="1" fieldPosition="0">
        <references count="1">
          <reference field="2" count="15">
            <x v="30"/>
            <x v="32"/>
            <x v="34"/>
            <x v="40"/>
            <x v="41"/>
            <x v="43"/>
            <x v="44"/>
            <x v="46"/>
            <x v="57"/>
            <x v="58"/>
            <x v="83"/>
            <x v="84"/>
            <x v="87"/>
            <x v="106"/>
            <x v="133"/>
          </reference>
        </references>
      </pivotArea>
    </format>
    <format dxfId="935">
      <pivotArea dataOnly="0" labelOnly="1" grandRow="1" outline="0" fieldPosition="0"/>
    </format>
  </formats>
  <chartFormats count="2">
    <chartFormat chart="3" format="30" series="1">
      <pivotArea type="data" outline="0" fieldPosition="0">
        <references count="1">
          <reference field="4294967294" count="1" selected="0">
            <x v="1"/>
          </reference>
        </references>
      </pivotArea>
    </chartFormat>
    <chartFormat chart="3" format="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0188E67-60DD-431E-97D8-1890B612160E}"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4">
  <location ref="B10:D2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8">
    <i>
      <x v="27"/>
    </i>
    <i>
      <x v="28"/>
    </i>
    <i>
      <x v="30"/>
    </i>
    <i>
      <x v="32"/>
    </i>
    <i>
      <x v="34"/>
    </i>
    <i>
      <x v="55"/>
    </i>
    <i>
      <x v="62"/>
    </i>
    <i>
      <x v="70"/>
    </i>
    <i>
      <x v="71"/>
    </i>
    <i>
      <x v="85"/>
    </i>
    <i>
      <x v="90"/>
    </i>
    <i>
      <x v="91"/>
    </i>
    <i>
      <x v="100"/>
    </i>
    <i>
      <x v="101"/>
    </i>
    <i>
      <x v="102"/>
    </i>
    <i>
      <x v="114"/>
    </i>
    <i>
      <x v="145"/>
    </i>
    <i t="grand">
      <x/>
    </i>
  </rowItems>
  <colFields count="1">
    <field x="-2"/>
  </colFields>
  <colItems count="2">
    <i>
      <x/>
    </i>
    <i i="1">
      <x v="1"/>
    </i>
  </colItems>
  <pageFields count="1">
    <pageField fld="1" item="6" hier="-1"/>
  </pageFields>
  <dataFields count="2">
    <dataField name="Click-Deviation " fld="7" subtotal="average" baseField="2" baseItem="27"/>
    <dataField name="Click-Dev.(Low Significance) " fld="8" subtotal="average" baseField="2" baseItem="27"/>
  </dataFields>
  <formats count="8">
    <format dxfId="921">
      <pivotArea collapsedLevelsAreSubtotals="1" fieldPosition="0">
        <references count="1">
          <reference field="2" count="17">
            <x v="27"/>
            <x v="28"/>
            <x v="30"/>
            <x v="32"/>
            <x v="34"/>
            <x v="55"/>
            <x v="62"/>
            <x v="70"/>
            <x v="71"/>
            <x v="85"/>
            <x v="90"/>
            <x v="91"/>
            <x v="100"/>
            <x v="101"/>
            <x v="102"/>
            <x v="114"/>
            <x v="132"/>
          </reference>
        </references>
      </pivotArea>
    </format>
    <format dxfId="922">
      <pivotArea outline="0" collapsedLevelsAreSubtotals="1" fieldPosition="0"/>
    </format>
    <format dxfId="923">
      <pivotArea dataOnly="0" labelOnly="1" outline="0" fieldPosition="0">
        <references count="1">
          <reference field="1" count="1">
            <x v="6"/>
          </reference>
        </references>
      </pivotArea>
    </format>
    <format dxfId="924">
      <pivotArea type="all" dataOnly="0" outline="0" fieldPosition="0"/>
    </format>
    <format dxfId="925">
      <pivotArea outline="0" collapsedLevelsAreSubtotals="1" fieldPosition="0"/>
    </format>
    <format dxfId="926">
      <pivotArea field="2" type="button" dataOnly="0" labelOnly="1" outline="0" axis="axisRow" fieldPosition="0"/>
    </format>
    <format dxfId="927">
      <pivotArea dataOnly="0" labelOnly="1" fieldPosition="0">
        <references count="1">
          <reference field="2" count="17">
            <x v="27"/>
            <x v="28"/>
            <x v="30"/>
            <x v="32"/>
            <x v="34"/>
            <x v="55"/>
            <x v="62"/>
            <x v="70"/>
            <x v="71"/>
            <x v="85"/>
            <x v="90"/>
            <x v="91"/>
            <x v="100"/>
            <x v="101"/>
            <x v="102"/>
            <x v="114"/>
            <x v="132"/>
          </reference>
        </references>
      </pivotArea>
    </format>
    <format dxfId="928">
      <pivotArea dataOnly="0" labelOnly="1" grandRow="1" outline="0" fieldPosition="0"/>
    </format>
  </formats>
  <chartFormats count="2">
    <chartFormat chart="13" format="31" series="1">
      <pivotArea type="data" outline="0" fieldPosition="0">
        <references count="1">
          <reference field="4294967294" count="1" selected="0">
            <x v="0"/>
          </reference>
        </references>
      </pivotArea>
    </chartFormat>
    <chartFormat chart="13"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A86D4A2-DF1C-4B5F-9528-2A2779A2D9DC}"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4">
  <location ref="F10: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16">
    <i>
      <x/>
    </i>
    <i>
      <x v="30"/>
    </i>
    <i>
      <x v="40"/>
    </i>
    <i>
      <x v="41"/>
    </i>
    <i>
      <x v="42"/>
    </i>
    <i>
      <x v="43"/>
    </i>
    <i>
      <x v="44"/>
    </i>
    <i>
      <x v="46"/>
    </i>
    <i>
      <x v="57"/>
    </i>
    <i>
      <x v="58"/>
    </i>
    <i>
      <x v="65"/>
    </i>
    <i>
      <x v="83"/>
    </i>
    <i>
      <x v="84"/>
    </i>
    <i>
      <x v="87"/>
    </i>
    <i>
      <x v="106"/>
    </i>
    <i t="grand">
      <x/>
    </i>
  </rowItems>
  <colFields count="1">
    <field x="-2"/>
  </colFields>
  <colItems count="2">
    <i>
      <x/>
    </i>
    <i i="1">
      <x v="1"/>
    </i>
  </colItems>
  <pageFields count="1">
    <pageField fld="1" item="1" hier="-1"/>
  </pageFields>
  <dataFields count="2">
    <dataField name="Cost/Conversion-Dev.(Low Significance) " fld="29" subtotal="average" baseField="2" baseItem="0"/>
    <dataField name="Cost/Conversion-Deviation " fld="28" subtotal="average" baseField="2" baseItem="0"/>
  </dataFields>
  <formats count="7">
    <format dxfId="914">
      <pivotArea outline="0" collapsedLevelsAreSubtotals="1" fieldPosition="0"/>
    </format>
    <format dxfId="915">
      <pivotArea dataOnly="0" labelOnly="1" outline="0" fieldPosition="0">
        <references count="1">
          <reference field="1" count="1">
            <x v="1"/>
          </reference>
        </references>
      </pivotArea>
    </format>
    <format dxfId="916">
      <pivotArea type="all" dataOnly="0" outline="0" fieldPosition="0"/>
    </format>
    <format dxfId="917">
      <pivotArea outline="0" collapsedLevelsAreSubtotals="1" fieldPosition="0"/>
    </format>
    <format dxfId="918">
      <pivotArea field="2" type="button" dataOnly="0" labelOnly="1" outline="0" axis="axisRow" fieldPosition="0"/>
    </format>
    <format dxfId="919">
      <pivotArea dataOnly="0" labelOnly="1" fieldPosition="0">
        <references count="1">
          <reference field="2" count="15">
            <x v="30"/>
            <x v="32"/>
            <x v="34"/>
            <x v="40"/>
            <x v="41"/>
            <x v="43"/>
            <x v="44"/>
            <x v="46"/>
            <x v="57"/>
            <x v="58"/>
            <x v="83"/>
            <x v="84"/>
            <x v="87"/>
            <x v="106"/>
            <x v="133"/>
          </reference>
        </references>
      </pivotArea>
    </format>
    <format dxfId="920">
      <pivotArea dataOnly="0" labelOnly="1" grandRow="1" outline="0" fieldPosition="0"/>
    </format>
  </formats>
  <chartFormats count="2">
    <chartFormat chart="3" format="30" series="1">
      <pivotArea type="data" outline="0" fieldPosition="0">
        <references count="1">
          <reference field="4294967294" count="1" selected="0">
            <x v="1"/>
          </reference>
        </references>
      </pivotArea>
    </chartFormat>
    <chartFormat chart="3" format="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C989C54-EBAB-47FA-9AC6-FF707194DBF6}"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4">
  <location ref="B10:D2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18">
    <i>
      <x v="27"/>
    </i>
    <i>
      <x v="28"/>
    </i>
    <i>
      <x v="30"/>
    </i>
    <i>
      <x v="32"/>
    </i>
    <i>
      <x v="34"/>
    </i>
    <i>
      <x v="55"/>
    </i>
    <i>
      <x v="62"/>
    </i>
    <i>
      <x v="70"/>
    </i>
    <i>
      <x v="71"/>
    </i>
    <i>
      <x v="85"/>
    </i>
    <i>
      <x v="90"/>
    </i>
    <i>
      <x v="91"/>
    </i>
    <i>
      <x v="100"/>
    </i>
    <i>
      <x v="101"/>
    </i>
    <i>
      <x v="102"/>
    </i>
    <i>
      <x v="114"/>
    </i>
    <i>
      <x v="145"/>
    </i>
    <i t="grand">
      <x/>
    </i>
  </rowItems>
  <colFields count="1">
    <field x="-2"/>
  </colFields>
  <colItems count="2">
    <i>
      <x/>
    </i>
    <i i="1">
      <x v="1"/>
    </i>
  </colItems>
  <pageFields count="1">
    <pageField fld="1" item="6" hier="-1"/>
  </pageFields>
  <dataFields count="2">
    <dataField name="Cost/Conversion-Deviation " fld="28" subtotal="average" baseField="2" baseItem="27"/>
    <dataField name="Cost/Conversion-Dev.(Low Significance) " fld="29" subtotal="average" baseField="2" baseItem="27"/>
  </dataFields>
  <formats count="8">
    <format dxfId="906">
      <pivotArea collapsedLevelsAreSubtotals="1" fieldPosition="0">
        <references count="1">
          <reference field="2" count="17">
            <x v="27"/>
            <x v="28"/>
            <x v="30"/>
            <x v="32"/>
            <x v="34"/>
            <x v="55"/>
            <x v="62"/>
            <x v="70"/>
            <x v="71"/>
            <x v="85"/>
            <x v="90"/>
            <x v="91"/>
            <x v="100"/>
            <x v="101"/>
            <x v="102"/>
            <x v="114"/>
            <x v="132"/>
          </reference>
        </references>
      </pivotArea>
    </format>
    <format dxfId="907">
      <pivotArea outline="0" collapsedLevelsAreSubtotals="1" fieldPosition="0"/>
    </format>
    <format dxfId="908">
      <pivotArea dataOnly="0" labelOnly="1" outline="0" fieldPosition="0">
        <references count="1">
          <reference field="1" count="1">
            <x v="6"/>
          </reference>
        </references>
      </pivotArea>
    </format>
    <format dxfId="909">
      <pivotArea type="all" dataOnly="0" outline="0" fieldPosition="0"/>
    </format>
    <format dxfId="910">
      <pivotArea outline="0" collapsedLevelsAreSubtotals="1" fieldPosition="0"/>
    </format>
    <format dxfId="911">
      <pivotArea field="2" type="button" dataOnly="0" labelOnly="1" outline="0" axis="axisRow" fieldPosition="0"/>
    </format>
    <format dxfId="912">
      <pivotArea dataOnly="0" labelOnly="1" fieldPosition="0">
        <references count="1">
          <reference field="2" count="17">
            <x v="27"/>
            <x v="28"/>
            <x v="30"/>
            <x v="32"/>
            <x v="34"/>
            <x v="55"/>
            <x v="62"/>
            <x v="70"/>
            <x v="71"/>
            <x v="85"/>
            <x v="90"/>
            <x v="91"/>
            <x v="100"/>
            <x v="101"/>
            <x v="102"/>
            <x v="114"/>
            <x v="132"/>
          </reference>
        </references>
      </pivotArea>
    </format>
    <format dxfId="913">
      <pivotArea dataOnly="0" labelOnly="1" grandRow="1" outline="0" fieldPosition="0"/>
    </format>
  </formats>
  <chartFormats count="2">
    <chartFormat chart="13" format="31" series="1">
      <pivotArea type="data" outline="0" fieldPosition="0">
        <references count="1">
          <reference field="4294967294" count="1" selected="0">
            <x v="0"/>
          </reference>
        </references>
      </pivotArea>
    </chartFormat>
    <chartFormat chart="13"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BC5B339-F823-4DC1-AD42-2AD842EEFA24}"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B10:D2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18">
    <i>
      <x v="27"/>
    </i>
    <i>
      <x v="28"/>
    </i>
    <i>
      <x v="30"/>
    </i>
    <i>
      <x v="32"/>
    </i>
    <i>
      <x v="34"/>
    </i>
    <i>
      <x v="55"/>
    </i>
    <i>
      <x v="62"/>
    </i>
    <i>
      <x v="70"/>
    </i>
    <i>
      <x v="71"/>
    </i>
    <i>
      <x v="85"/>
    </i>
    <i>
      <x v="90"/>
    </i>
    <i>
      <x v="91"/>
    </i>
    <i>
      <x v="100"/>
    </i>
    <i>
      <x v="101"/>
    </i>
    <i>
      <x v="102"/>
    </i>
    <i>
      <x v="114"/>
    </i>
    <i>
      <x v="145"/>
    </i>
    <i t="grand">
      <x/>
    </i>
  </rowItems>
  <colFields count="1">
    <field x="-2"/>
  </colFields>
  <colItems count="2">
    <i>
      <x/>
    </i>
    <i i="1">
      <x v="1"/>
    </i>
  </colItems>
  <pageFields count="1">
    <pageField fld="1" item="6" hier="-1"/>
  </pageFields>
  <dataFields count="2">
    <dataField name="Conversion-Rate-Deviation " fld="25" baseField="2" baseItem="27"/>
    <dataField name="Conversion-Rate-Dev.(Low Significance) " fld="26" subtotal="average" baseField="2" baseItem="27"/>
  </dataFields>
  <formats count="10">
    <format dxfId="896">
      <pivotArea collapsedLevelsAreSubtotals="1" fieldPosition="0">
        <references count="1">
          <reference field="2" count="17">
            <x v="27"/>
            <x v="28"/>
            <x v="30"/>
            <x v="32"/>
            <x v="34"/>
            <x v="55"/>
            <x v="62"/>
            <x v="70"/>
            <x v="71"/>
            <x v="85"/>
            <x v="90"/>
            <x v="91"/>
            <x v="100"/>
            <x v="101"/>
            <x v="102"/>
            <x v="114"/>
            <x v="132"/>
          </reference>
        </references>
      </pivotArea>
    </format>
    <format dxfId="897">
      <pivotArea outline="0" collapsedLevelsAreSubtotals="1" fieldPosition="0"/>
    </format>
    <format dxfId="898">
      <pivotArea dataOnly="0" labelOnly="1" outline="0" fieldPosition="0">
        <references count="1">
          <reference field="1" count="1">
            <x v="6"/>
          </reference>
        </references>
      </pivotArea>
    </format>
    <format dxfId="899">
      <pivotArea dataOnly="0" labelOnly="1" outline="0" fieldPosition="0">
        <references count="1">
          <reference field="4294967294" count="2">
            <x v="0"/>
            <x v="1"/>
          </reference>
        </references>
      </pivotArea>
    </format>
    <format dxfId="900">
      <pivotArea type="all" dataOnly="0" outline="0" fieldPosition="0"/>
    </format>
    <format dxfId="901">
      <pivotArea outline="0" collapsedLevelsAreSubtotals="1" fieldPosition="0"/>
    </format>
    <format dxfId="902">
      <pivotArea field="2" type="button" dataOnly="0" labelOnly="1" outline="0" axis="axisRow" fieldPosition="0"/>
    </format>
    <format dxfId="903">
      <pivotArea dataOnly="0" labelOnly="1" fieldPosition="0">
        <references count="1">
          <reference field="2" count="17">
            <x v="27"/>
            <x v="28"/>
            <x v="30"/>
            <x v="32"/>
            <x v="34"/>
            <x v="55"/>
            <x v="62"/>
            <x v="70"/>
            <x v="71"/>
            <x v="85"/>
            <x v="90"/>
            <x v="91"/>
            <x v="100"/>
            <x v="101"/>
            <x v="102"/>
            <x v="114"/>
            <x v="132"/>
          </reference>
        </references>
      </pivotArea>
    </format>
    <format dxfId="904">
      <pivotArea dataOnly="0" labelOnly="1" grandRow="1" outline="0" fieldPosition="0"/>
    </format>
    <format dxfId="905">
      <pivotArea dataOnly="0" labelOnly="1" outline="0" fieldPosition="0">
        <references count="1">
          <reference field="4294967294" count="2">
            <x v="0"/>
            <x v="1"/>
          </reference>
        </references>
      </pivotArea>
    </format>
  </formats>
  <chartFormats count="8">
    <chartFormat chart="0" format="26" series="1">
      <pivotArea type="data" outline="0" fieldPosition="0">
        <references count="1">
          <reference field="4294967294" count="1" selected="0">
            <x v="0"/>
          </reference>
        </references>
      </pivotArea>
    </chartFormat>
    <chartFormat chart="0" format="27" series="1">
      <pivotArea type="data" outline="0" fieldPosition="0">
        <references count="1">
          <reference field="4294967294" count="1" selected="0">
            <x v="1"/>
          </reference>
        </references>
      </pivotArea>
    </chartFormat>
    <chartFormat chart="10" format="26" series="1">
      <pivotArea type="data" outline="0" fieldPosition="0">
        <references count="1">
          <reference field="4294967294" count="1" selected="0">
            <x v="0"/>
          </reference>
        </references>
      </pivotArea>
    </chartFormat>
    <chartFormat chart="10" format="27" series="1">
      <pivotArea type="data" outline="0" fieldPosition="0">
        <references count="1">
          <reference field="4294967294" count="1" selected="0">
            <x v="1"/>
          </reference>
        </references>
      </pivotArea>
    </chartFormat>
    <chartFormat chart="12" format="30" series="1">
      <pivotArea type="data" outline="0" fieldPosition="0">
        <references count="1">
          <reference field="4294967294" count="1" selected="0">
            <x v="0"/>
          </reference>
        </references>
      </pivotArea>
    </chartFormat>
    <chartFormat chart="12" format="31" series="1">
      <pivotArea type="data" outline="0" fieldPosition="0">
        <references count="1">
          <reference field="4294967294" count="1" selected="0">
            <x v="1"/>
          </reference>
        </references>
      </pivotArea>
    </chartFormat>
    <chartFormat chart="9" format="29" series="1">
      <pivotArea type="data" outline="0" fieldPosition="0">
        <references count="1">
          <reference field="4294967294" count="1" selected="0">
            <x v="0"/>
          </reference>
        </references>
      </pivotArea>
    </chartFormat>
    <chartFormat chart="9" format="3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0D98F10-0161-4B63-BCDC-C59470F654B5}"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3">
  <location ref="F10: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16">
    <i>
      <x/>
    </i>
    <i>
      <x v="30"/>
    </i>
    <i>
      <x v="40"/>
    </i>
    <i>
      <x v="41"/>
    </i>
    <i>
      <x v="42"/>
    </i>
    <i>
      <x v="43"/>
    </i>
    <i>
      <x v="44"/>
    </i>
    <i>
      <x v="46"/>
    </i>
    <i>
      <x v="57"/>
    </i>
    <i>
      <x v="58"/>
    </i>
    <i>
      <x v="65"/>
    </i>
    <i>
      <x v="83"/>
    </i>
    <i>
      <x v="84"/>
    </i>
    <i>
      <x v="87"/>
    </i>
    <i>
      <x v="106"/>
    </i>
    <i t="grand">
      <x/>
    </i>
  </rowItems>
  <colFields count="1">
    <field x="-2"/>
  </colFields>
  <colItems count="2">
    <i>
      <x/>
    </i>
    <i i="1">
      <x v="1"/>
    </i>
  </colItems>
  <pageFields count="1">
    <pageField fld="1" item="1" hier="-1"/>
  </pageFields>
  <dataFields count="2">
    <dataField name="Conversion-Rate-Dev.(Low Significance) " fld="26" subtotal="average" baseField="2" baseItem="27"/>
    <dataField name="Conversion-Rate-Deviation " fld="25" subtotal="average" baseField="2" baseItem="0"/>
  </dataFields>
  <formats count="9">
    <format dxfId="887">
      <pivotArea outline="0" collapsedLevelsAreSubtotals="1" fieldPosition="0"/>
    </format>
    <format dxfId="888">
      <pivotArea dataOnly="0" labelOnly="1" outline="0" fieldPosition="0">
        <references count="1">
          <reference field="1" count="1">
            <x v="1"/>
          </reference>
        </references>
      </pivotArea>
    </format>
    <format dxfId="889">
      <pivotArea dataOnly="0" labelOnly="1" outline="0" fieldPosition="0">
        <references count="1">
          <reference field="4294967294" count="2">
            <x v="0"/>
            <x v="1"/>
          </reference>
        </references>
      </pivotArea>
    </format>
    <format dxfId="890">
      <pivotArea type="all" dataOnly="0" outline="0" fieldPosition="0"/>
    </format>
    <format dxfId="891">
      <pivotArea outline="0" collapsedLevelsAreSubtotals="1" fieldPosition="0"/>
    </format>
    <format dxfId="892">
      <pivotArea field="2" type="button" dataOnly="0" labelOnly="1" outline="0" axis="axisRow" fieldPosition="0"/>
    </format>
    <format dxfId="893">
      <pivotArea dataOnly="0" labelOnly="1" fieldPosition="0">
        <references count="1">
          <reference field="2" count="15">
            <x v="30"/>
            <x v="32"/>
            <x v="34"/>
            <x v="40"/>
            <x v="41"/>
            <x v="43"/>
            <x v="44"/>
            <x v="46"/>
            <x v="57"/>
            <x v="58"/>
            <x v="83"/>
            <x v="84"/>
            <x v="87"/>
            <x v="106"/>
            <x v="133"/>
          </reference>
        </references>
      </pivotArea>
    </format>
    <format dxfId="894">
      <pivotArea dataOnly="0" labelOnly="1" grandRow="1" outline="0" fieldPosition="0"/>
    </format>
    <format dxfId="895">
      <pivotArea dataOnly="0" labelOnly="1" outline="0" fieldPosition="0">
        <references count="1">
          <reference field="4294967294" count="2">
            <x v="0"/>
            <x v="1"/>
          </reference>
        </references>
      </pivotArea>
    </format>
  </formats>
  <chartFormats count="6">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0"/>
          </reference>
        </references>
      </pivotArea>
    </chartFormat>
    <chartFormat chart="1" format="24" series="1">
      <pivotArea type="data" outline="0" fieldPosition="0">
        <references count="1">
          <reference field="4294967294" count="1" selected="0">
            <x v="1"/>
          </reference>
        </references>
      </pivotArea>
    </chartFormat>
    <chartFormat chart="1" format="25" series="1">
      <pivotArea type="data" outline="0" fieldPosition="0">
        <references count="1">
          <reference field="4294967294" count="1" selected="0">
            <x v="0"/>
          </reference>
        </references>
      </pivotArea>
    </chartFormat>
    <chartFormat chart="2" format="28" series="1">
      <pivotArea type="data" outline="0" fieldPosition="0">
        <references count="1">
          <reference field="4294967294" count="1" selected="0">
            <x v="1"/>
          </reference>
        </references>
      </pivotArea>
    </chartFormat>
    <chartFormat chart="2" format="2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632BB2F-1539-425A-8A6A-0C8D9C06449C}"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7">
  <location ref="D9:F1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6"/>
        <item x="27"/>
        <item x="28"/>
        <item x="29"/>
        <item x="30"/>
        <item x="31"/>
        <item x="32"/>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3" hier="-1"/>
  </pageFields>
  <dataFields count="2">
    <dataField name="ROAS-Deviation " fld="31" baseField="2" baseItem="5"/>
    <dataField name="ROAS-Dev.(Low Significance) " fld="32" baseField="2" baseItem="5"/>
  </dataFields>
  <formats count="11">
    <format dxfId="373">
      <pivotArea collapsedLevelsAreSubtotals="1" fieldPosition="0">
        <references count="1">
          <reference field="2" count="17">
            <x v="27"/>
            <x v="28"/>
            <x v="30"/>
            <x v="32"/>
            <x v="34"/>
            <x v="55"/>
            <x v="62"/>
            <x v="70"/>
            <x v="71"/>
            <x v="85"/>
            <x v="90"/>
            <x v="91"/>
            <x v="100"/>
            <x v="101"/>
            <x v="102"/>
            <x v="114"/>
            <x v="132"/>
          </reference>
        </references>
      </pivotArea>
    </format>
    <format dxfId="374">
      <pivotArea outline="0" collapsedLevelsAreSubtotals="1" fieldPosition="0"/>
    </format>
    <format dxfId="375">
      <pivotArea dataOnly="0" labelOnly="1" outline="0" fieldPosition="0">
        <references count="1">
          <reference field="1" count="1">
            <x v="6"/>
          </reference>
        </references>
      </pivotArea>
    </format>
    <format dxfId="376">
      <pivotArea type="all" dataOnly="0" outline="0" fieldPosition="0"/>
    </format>
    <format dxfId="377">
      <pivotArea outline="0" collapsedLevelsAreSubtotals="1" fieldPosition="0"/>
    </format>
    <format dxfId="378">
      <pivotArea field="2" type="button" dataOnly="0" labelOnly="1" outline="0" axis="axisRow" fieldPosition="0"/>
    </format>
    <format dxfId="379">
      <pivotArea dataOnly="0" labelOnly="1" fieldPosition="0">
        <references count="1">
          <reference field="2" count="8">
            <x v="0"/>
            <x v="1"/>
            <x v="2"/>
            <x v="3"/>
            <x v="4"/>
            <x v="5"/>
            <x v="6"/>
            <x v="7"/>
          </reference>
        </references>
      </pivotArea>
    </format>
    <format dxfId="380">
      <pivotArea dataOnly="0" labelOnly="1" grandRow="1" outline="0" fieldPosition="0"/>
    </format>
    <format dxfId="381">
      <pivotArea outline="0" collapsedLevelsAreSubtotals="1" fieldPosition="0"/>
    </format>
    <format dxfId="382">
      <pivotArea dataOnly="0" labelOnly="1" outline="0" fieldPosition="0">
        <references count="1">
          <reference field="1" count="1">
            <x v="3"/>
          </reference>
        </references>
      </pivotArea>
    </format>
    <format dxfId="383">
      <pivotArea dataOnly="0" labelOnly="1" outline="0" fieldPosition="0">
        <references count="1">
          <reference field="1" count="1">
            <x v="3"/>
          </reference>
        </references>
      </pivotArea>
    </format>
  </formats>
  <chartFormats count="2">
    <chartFormat chart="16" format="39" series="1">
      <pivotArea type="data" outline="0" fieldPosition="0">
        <references count="1">
          <reference field="4294967294" count="1" selected="0">
            <x v="0"/>
          </reference>
        </references>
      </pivotArea>
    </chartFormat>
    <chartFormat chart="16" format="4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EF468B8E-B03C-4C87-94DB-86E1AE294DF8}"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R9:T6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57">
    <i>
      <x v="46"/>
    </i>
    <i>
      <x v="47"/>
    </i>
    <i>
      <x v="48"/>
    </i>
    <i>
      <x v="49"/>
    </i>
    <i>
      <x v="50"/>
    </i>
    <i>
      <x v="51"/>
    </i>
    <i>
      <x v="52"/>
    </i>
    <i>
      <x v="53"/>
    </i>
    <i>
      <x v="74"/>
    </i>
    <i>
      <x v="75"/>
    </i>
    <i>
      <x v="76"/>
    </i>
    <i>
      <x v="77"/>
    </i>
    <i>
      <x v="78"/>
    </i>
    <i>
      <x v="79"/>
    </i>
    <i>
      <x v="80"/>
    </i>
    <i>
      <x v="81"/>
    </i>
    <i>
      <x v="92"/>
    </i>
    <i>
      <x v="93"/>
    </i>
    <i>
      <x v="94"/>
    </i>
    <i>
      <x v="95"/>
    </i>
    <i>
      <x v="96"/>
    </i>
    <i>
      <x v="97"/>
    </i>
    <i>
      <x v="98"/>
    </i>
    <i>
      <x v="99"/>
    </i>
    <i>
      <x v="106"/>
    </i>
    <i>
      <x v="107"/>
    </i>
    <i>
      <x v="108"/>
    </i>
    <i>
      <x v="109"/>
    </i>
    <i>
      <x v="110"/>
    </i>
    <i>
      <x v="111"/>
    </i>
    <i>
      <x v="112"/>
    </i>
    <i>
      <x v="113"/>
    </i>
    <i>
      <x v="115"/>
    </i>
    <i>
      <x v="116"/>
    </i>
    <i>
      <x v="117"/>
    </i>
    <i>
      <x v="118"/>
    </i>
    <i>
      <x v="119"/>
    </i>
    <i>
      <x v="120"/>
    </i>
    <i>
      <x v="121"/>
    </i>
    <i>
      <x v="122"/>
    </i>
    <i>
      <x v="123"/>
    </i>
    <i>
      <x v="124"/>
    </i>
    <i>
      <x v="125"/>
    </i>
    <i>
      <x v="126"/>
    </i>
    <i>
      <x v="127"/>
    </i>
    <i>
      <x v="128"/>
    </i>
    <i>
      <x v="129"/>
    </i>
    <i>
      <x v="130"/>
    </i>
    <i>
      <x v="136"/>
    </i>
    <i>
      <x v="137"/>
    </i>
    <i>
      <x v="138"/>
    </i>
    <i>
      <x v="139"/>
    </i>
    <i>
      <x v="140"/>
    </i>
    <i>
      <x v="141"/>
    </i>
    <i>
      <x v="142"/>
    </i>
    <i>
      <x v="143"/>
    </i>
    <i t="grand">
      <x/>
    </i>
  </rowItems>
  <colFields count="1">
    <field x="-2"/>
  </colFields>
  <colItems count="2">
    <i>
      <x/>
    </i>
    <i i="1">
      <x v="1"/>
    </i>
  </colItems>
  <pageFields count="1">
    <pageField fld="1" item="4" hier="-1"/>
  </pageFields>
  <dataFields count="2">
    <dataField name="ROAS-Deviation " fld="31" subtotal="average" baseField="2" baseItem="47"/>
    <dataField name="ROAS-Dev.(Low Significance) " fld="32" subtotal="average" baseField="2" baseItem="47"/>
  </dataFields>
  <formats count="11">
    <format dxfId="384">
      <pivotArea collapsedLevelsAreSubtotals="1" fieldPosition="0">
        <references count="1">
          <reference field="2" count="17">
            <x v="27"/>
            <x v="28"/>
            <x v="30"/>
            <x v="32"/>
            <x v="34"/>
            <x v="55"/>
            <x v="62"/>
            <x v="70"/>
            <x v="71"/>
            <x v="85"/>
            <x v="90"/>
            <x v="91"/>
            <x v="100"/>
            <x v="101"/>
            <x v="102"/>
            <x v="114"/>
            <x v="132"/>
          </reference>
        </references>
      </pivotArea>
    </format>
    <format dxfId="385">
      <pivotArea outline="0" collapsedLevelsAreSubtotals="1" fieldPosition="0"/>
    </format>
    <format dxfId="386">
      <pivotArea dataOnly="0" labelOnly="1" outline="0" fieldPosition="0">
        <references count="1">
          <reference field="1" count="1">
            <x v="6"/>
          </reference>
        </references>
      </pivotArea>
    </format>
    <format dxfId="387">
      <pivotArea type="all" dataOnly="0" outline="0" fieldPosition="0"/>
    </format>
    <format dxfId="388">
      <pivotArea outline="0" collapsedLevelsAreSubtotals="1" fieldPosition="0"/>
    </format>
    <format dxfId="389">
      <pivotArea field="2" type="button" dataOnly="0" labelOnly="1" outline="0" axis="axisRow" fieldPosition="0"/>
    </format>
    <format dxfId="390">
      <pivotArea dataOnly="0" labelOnly="1" fieldPosition="0">
        <references count="1">
          <reference field="2" count="50">
            <x v="46"/>
            <x v="47"/>
            <x v="48"/>
            <x v="49"/>
            <x v="50"/>
            <x v="51"/>
            <x v="52"/>
            <x v="53"/>
            <x v="74"/>
            <x v="75"/>
            <x v="76"/>
            <x v="77"/>
            <x v="78"/>
            <x v="79"/>
            <x v="80"/>
            <x v="81"/>
            <x v="92"/>
            <x v="93"/>
            <x v="94"/>
            <x v="95"/>
            <x v="96"/>
            <x v="97"/>
            <x v="98"/>
            <x v="99"/>
            <x v="106"/>
            <x v="107"/>
            <x v="108"/>
            <x v="109"/>
            <x v="110"/>
            <x v="111"/>
            <x v="112"/>
            <x v="113"/>
            <x v="115"/>
            <x v="116"/>
            <x v="117"/>
            <x v="118"/>
            <x v="119"/>
            <x v="120"/>
            <x v="121"/>
            <x v="122"/>
            <x v="123"/>
            <x v="124"/>
            <x v="125"/>
            <x v="126"/>
            <x v="127"/>
            <x v="128"/>
            <x v="129"/>
            <x v="130"/>
            <x v="136"/>
            <x v="137"/>
          </reference>
        </references>
      </pivotArea>
    </format>
    <format dxfId="391">
      <pivotArea dataOnly="0" labelOnly="1" fieldPosition="0">
        <references count="1">
          <reference field="2" count="6">
            <x v="138"/>
            <x v="139"/>
            <x v="140"/>
            <x v="141"/>
            <x v="142"/>
            <x v="143"/>
          </reference>
        </references>
      </pivotArea>
    </format>
    <format dxfId="392">
      <pivotArea dataOnly="0" labelOnly="1" grandRow="1" outline="0" fieldPosition="0"/>
    </format>
    <format dxfId="393">
      <pivotArea outline="0" collapsedLevelsAreSubtotals="1" fieldPosition="0"/>
    </format>
    <format dxfId="394">
      <pivotArea dataOnly="0" labelOnly="1" outline="0" fieldPosition="0">
        <references count="1">
          <reference field="1"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318F1CF5-2305-4F32-A462-38D874D38601}"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7">
  <location ref="K9:M17"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8">
    <i>
      <x v="8"/>
    </i>
    <i>
      <x v="9"/>
    </i>
    <i>
      <x v="10"/>
    </i>
    <i>
      <x v="11"/>
    </i>
    <i>
      <x v="12"/>
    </i>
    <i>
      <x v="13"/>
    </i>
    <i>
      <x v="14"/>
    </i>
    <i t="grand">
      <x/>
    </i>
  </rowItems>
  <colFields count="1">
    <field x="-2"/>
  </colFields>
  <colItems count="2">
    <i>
      <x/>
    </i>
    <i i="1">
      <x v="1"/>
    </i>
  </colItems>
  <pageFields count="1">
    <pageField fld="1" item="9" hier="-1"/>
  </pageFields>
  <dataFields count="2">
    <dataField name="ROAS-Deviation " fld="31" subtotal="average" baseField="2" baseItem="13"/>
    <dataField name="ROAS-Dev.(Low Significance) " fld="32" baseField="2" baseItem="13"/>
  </dataFields>
  <formats count="10">
    <format dxfId="363">
      <pivotArea collapsedLevelsAreSubtotals="1" fieldPosition="0">
        <references count="1">
          <reference field="2" count="17">
            <x v="27"/>
            <x v="28"/>
            <x v="30"/>
            <x v="32"/>
            <x v="34"/>
            <x v="55"/>
            <x v="62"/>
            <x v="70"/>
            <x v="71"/>
            <x v="85"/>
            <x v="90"/>
            <x v="91"/>
            <x v="100"/>
            <x v="101"/>
            <x v="102"/>
            <x v="114"/>
            <x v="132"/>
          </reference>
        </references>
      </pivotArea>
    </format>
    <format dxfId="364">
      <pivotArea outline="0" collapsedLevelsAreSubtotals="1" fieldPosition="0"/>
    </format>
    <format dxfId="365">
      <pivotArea dataOnly="0" labelOnly="1" outline="0" fieldPosition="0">
        <references count="1">
          <reference field="1" count="1">
            <x v="6"/>
          </reference>
        </references>
      </pivotArea>
    </format>
    <format dxfId="366">
      <pivotArea type="all" dataOnly="0" outline="0" fieldPosition="0"/>
    </format>
    <format dxfId="367">
      <pivotArea outline="0" collapsedLevelsAreSubtotals="1" fieldPosition="0"/>
    </format>
    <format dxfId="368">
      <pivotArea field="2" type="button" dataOnly="0" labelOnly="1" outline="0" axis="axisRow" fieldPosition="0"/>
    </format>
    <format dxfId="369">
      <pivotArea dataOnly="0" labelOnly="1" fieldPosition="0">
        <references count="1">
          <reference field="2" count="7">
            <x v="8"/>
            <x v="9"/>
            <x v="10"/>
            <x v="11"/>
            <x v="12"/>
            <x v="13"/>
            <x v="14"/>
          </reference>
        </references>
      </pivotArea>
    </format>
    <format dxfId="370">
      <pivotArea dataOnly="0" labelOnly="1" grandRow="1" outline="0" fieldPosition="0"/>
    </format>
    <format dxfId="371">
      <pivotArea outline="0" collapsedLevelsAreSubtotals="1" fieldPosition="0"/>
    </format>
    <format dxfId="372">
      <pivotArea dataOnly="0" labelOnly="1" outline="0" fieldPosition="0">
        <references count="1">
          <reference field="1" count="1">
            <x v="9"/>
          </reference>
        </references>
      </pivotArea>
    </format>
  </formats>
  <chartFormats count="2">
    <chartFormat chart="16" format="42" series="1">
      <pivotArea type="data" outline="0" fieldPosition="0">
        <references count="1">
          <reference field="4294967294" count="1" selected="0">
            <x v="0"/>
          </reference>
        </references>
      </pivotArea>
    </chartFormat>
    <chartFormat chart="16" format="4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97D7134-61BE-469A-B597-EFE20928DF19}"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4">
  <location ref="B10:D2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18">
    <i>
      <x v="27"/>
    </i>
    <i>
      <x v="28"/>
    </i>
    <i>
      <x v="30"/>
    </i>
    <i>
      <x v="32"/>
    </i>
    <i>
      <x v="34"/>
    </i>
    <i>
      <x v="55"/>
    </i>
    <i>
      <x v="62"/>
    </i>
    <i>
      <x v="70"/>
    </i>
    <i>
      <x v="71"/>
    </i>
    <i>
      <x v="85"/>
    </i>
    <i>
      <x v="90"/>
    </i>
    <i>
      <x v="91"/>
    </i>
    <i>
      <x v="100"/>
    </i>
    <i>
      <x v="101"/>
    </i>
    <i>
      <x v="102"/>
    </i>
    <i>
      <x v="114"/>
    </i>
    <i>
      <x v="145"/>
    </i>
    <i t="grand">
      <x/>
    </i>
  </rowItems>
  <colFields count="1">
    <field x="-2"/>
  </colFields>
  <colItems count="2">
    <i>
      <x/>
    </i>
    <i i="1">
      <x v="1"/>
    </i>
  </colItems>
  <pageFields count="1">
    <pageField fld="1" item="6" hier="-1"/>
  </pageFields>
  <dataFields count="2">
    <dataField name="ROAS-Deviation " fld="31" subtotal="average" baseField="2" baseItem="27"/>
    <dataField name="ROAS-Dev.(Low Significance) " fld="32" subtotal="average" baseField="2" baseItem="27"/>
  </dataFields>
  <formats count="8">
    <format dxfId="879">
      <pivotArea collapsedLevelsAreSubtotals="1" fieldPosition="0">
        <references count="1">
          <reference field="2" count="17">
            <x v="27"/>
            <x v="28"/>
            <x v="30"/>
            <x v="32"/>
            <x v="34"/>
            <x v="55"/>
            <x v="62"/>
            <x v="70"/>
            <x v="71"/>
            <x v="85"/>
            <x v="90"/>
            <x v="91"/>
            <x v="100"/>
            <x v="101"/>
            <x v="102"/>
            <x v="114"/>
            <x v="132"/>
          </reference>
        </references>
      </pivotArea>
    </format>
    <format dxfId="880">
      <pivotArea outline="0" collapsedLevelsAreSubtotals="1" fieldPosition="0"/>
    </format>
    <format dxfId="881">
      <pivotArea dataOnly="0" labelOnly="1" outline="0" fieldPosition="0">
        <references count="1">
          <reference field="1" count="1">
            <x v="6"/>
          </reference>
        </references>
      </pivotArea>
    </format>
    <format dxfId="882">
      <pivotArea type="all" dataOnly="0" outline="0" fieldPosition="0"/>
    </format>
    <format dxfId="883">
      <pivotArea outline="0" collapsedLevelsAreSubtotals="1" fieldPosition="0"/>
    </format>
    <format dxfId="884">
      <pivotArea field="2" type="button" dataOnly="0" labelOnly="1" outline="0" axis="axisRow" fieldPosition="0"/>
    </format>
    <format dxfId="885">
      <pivotArea dataOnly="0" labelOnly="1" fieldPosition="0">
        <references count="1">
          <reference field="2" count="17">
            <x v="27"/>
            <x v="28"/>
            <x v="30"/>
            <x v="32"/>
            <x v="34"/>
            <x v="55"/>
            <x v="62"/>
            <x v="70"/>
            <x v="71"/>
            <x v="85"/>
            <x v="90"/>
            <x v="91"/>
            <x v="100"/>
            <x v="101"/>
            <x v="102"/>
            <x v="114"/>
            <x v="132"/>
          </reference>
        </references>
      </pivotArea>
    </format>
    <format dxfId="886">
      <pivotArea dataOnly="0" labelOnly="1" grandRow="1" outline="0" fieldPosition="0"/>
    </format>
  </formats>
  <chartFormats count="2">
    <chartFormat chart="13" format="31" series="1">
      <pivotArea type="data" outline="0" fieldPosition="0">
        <references count="1">
          <reference field="4294967294" count="1" selected="0">
            <x v="0"/>
          </reference>
        </references>
      </pivotArea>
    </chartFormat>
    <chartFormat chart="13"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9B7DE9-7019-429A-913F-29F8A024F670}"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6">
  <location ref="D9:F1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6"/>
        <item x="27"/>
        <item x="28"/>
        <item x="29"/>
        <item x="30"/>
        <item x="31"/>
        <item x="32"/>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3" hier="-1"/>
  </pageFields>
  <dataFields count="2">
    <dataField name="Conversion-Rate-Deviation " fld="25" subtotal="average" baseField="2" baseItem="0"/>
    <dataField name="Conversion-Rate-Dev.(Low Significance) " fld="26" subtotal="average" baseField="2" baseItem="0"/>
  </dataFields>
  <formats count="16">
    <format dxfId="459">
      <pivotArea collapsedLevelsAreSubtotals="1" fieldPosition="0">
        <references count="1">
          <reference field="2" count="17">
            <x v="27"/>
            <x v="28"/>
            <x v="30"/>
            <x v="32"/>
            <x v="34"/>
            <x v="55"/>
            <x v="62"/>
            <x v="70"/>
            <x v="71"/>
            <x v="85"/>
            <x v="90"/>
            <x v="91"/>
            <x v="100"/>
            <x v="101"/>
            <x v="102"/>
            <x v="114"/>
            <x v="132"/>
          </reference>
        </references>
      </pivotArea>
    </format>
    <format dxfId="460">
      <pivotArea outline="0" collapsedLevelsAreSubtotals="1" fieldPosition="0"/>
    </format>
    <format dxfId="461">
      <pivotArea dataOnly="0" labelOnly="1" outline="0" fieldPosition="0">
        <references count="1">
          <reference field="1" count="1">
            <x v="6"/>
          </reference>
        </references>
      </pivotArea>
    </format>
    <format dxfId="462">
      <pivotArea dataOnly="0" labelOnly="1" outline="0" fieldPosition="0">
        <references count="1">
          <reference field="4294967294" count="2">
            <x v="0"/>
            <x v="1"/>
          </reference>
        </references>
      </pivotArea>
    </format>
    <format dxfId="463">
      <pivotArea type="all" dataOnly="0" outline="0" fieldPosition="0"/>
    </format>
    <format dxfId="464">
      <pivotArea outline="0" collapsedLevelsAreSubtotals="1" fieldPosition="0"/>
    </format>
    <format dxfId="465">
      <pivotArea field="2" type="button" dataOnly="0" labelOnly="1" outline="0" axis="axisRow" fieldPosition="0"/>
    </format>
    <format dxfId="466">
      <pivotArea dataOnly="0" labelOnly="1" fieldPosition="0">
        <references count="1">
          <reference field="2" count="8">
            <x v="0"/>
            <x v="1"/>
            <x v="2"/>
            <x v="3"/>
            <x v="4"/>
            <x v="5"/>
            <x v="6"/>
            <x v="7"/>
          </reference>
        </references>
      </pivotArea>
    </format>
    <format dxfId="467">
      <pivotArea dataOnly="0" labelOnly="1" grandRow="1" outline="0" fieldPosition="0"/>
    </format>
    <format dxfId="468">
      <pivotArea dataOnly="0" labelOnly="1" outline="0" fieldPosition="0">
        <references count="1">
          <reference field="4294967294" count="2">
            <x v="0"/>
            <x v="1"/>
          </reference>
        </references>
      </pivotArea>
    </format>
    <format dxfId="469">
      <pivotArea outline="0" collapsedLevelsAreSubtotals="1" fieldPosition="0"/>
    </format>
    <format dxfId="470">
      <pivotArea dataOnly="0" labelOnly="1" outline="0" fieldPosition="0">
        <references count="1">
          <reference field="1" count="1">
            <x v="3"/>
          </reference>
        </references>
      </pivotArea>
    </format>
    <format dxfId="471">
      <pivotArea dataOnly="0" labelOnly="1" outline="0" fieldPosition="0">
        <references count="1">
          <reference field="4294967294" count="2">
            <x v="0"/>
            <x v="1"/>
          </reference>
        </references>
      </pivotArea>
    </format>
    <format dxfId="472">
      <pivotArea outline="0" collapsedLevelsAreSubtotals="1" fieldPosition="0">
        <references count="1">
          <reference field="4294967294" count="1" selected="0">
            <x v="0"/>
          </reference>
        </references>
      </pivotArea>
    </format>
    <format dxfId="473">
      <pivotArea dataOnly="0" labelOnly="1" outline="0" fieldPosition="0">
        <references count="1">
          <reference field="1" count="1">
            <x v="3"/>
          </reference>
        </references>
      </pivotArea>
    </format>
    <format dxfId="474">
      <pivotArea dataOnly="0" labelOnly="1" outline="0" fieldPosition="0">
        <references count="1">
          <reference field="4294967294" count="1">
            <x v="0"/>
          </reference>
        </references>
      </pivotArea>
    </format>
  </formats>
  <chartFormats count="10">
    <chartFormat chart="0" format="26" series="1">
      <pivotArea type="data" outline="0" fieldPosition="0">
        <references count="1">
          <reference field="4294967294" count="1" selected="0">
            <x v="0"/>
          </reference>
        </references>
      </pivotArea>
    </chartFormat>
    <chartFormat chart="0" format="27" series="1">
      <pivotArea type="data" outline="0" fieldPosition="0">
        <references count="1">
          <reference field="4294967294" count="1" selected="0">
            <x v="1"/>
          </reference>
        </references>
      </pivotArea>
    </chartFormat>
    <chartFormat chart="10" format="26" series="1">
      <pivotArea type="data" outline="0" fieldPosition="0">
        <references count="1">
          <reference field="4294967294" count="1" selected="0">
            <x v="0"/>
          </reference>
        </references>
      </pivotArea>
    </chartFormat>
    <chartFormat chart="10" format="27" series="1">
      <pivotArea type="data" outline="0" fieldPosition="0">
        <references count="1">
          <reference field="4294967294" count="1" selected="0">
            <x v="1"/>
          </reference>
        </references>
      </pivotArea>
    </chartFormat>
    <chartFormat chart="12" format="30" series="1">
      <pivotArea type="data" outline="0" fieldPosition="0">
        <references count="1">
          <reference field="4294967294" count="1" selected="0">
            <x v="0"/>
          </reference>
        </references>
      </pivotArea>
    </chartFormat>
    <chartFormat chart="12" format="31" series="1">
      <pivotArea type="data" outline="0" fieldPosition="0">
        <references count="1">
          <reference field="4294967294" count="1" selected="0">
            <x v="1"/>
          </reference>
        </references>
      </pivotArea>
    </chartFormat>
    <chartFormat chart="9" format="29" series="1">
      <pivotArea type="data" outline="0" fieldPosition="0">
        <references count="1">
          <reference field="4294967294" count="1" selected="0">
            <x v="0"/>
          </reference>
        </references>
      </pivotArea>
    </chartFormat>
    <chartFormat chart="9" format="30" series="1">
      <pivotArea type="data" outline="0" fieldPosition="0">
        <references count="1">
          <reference field="4294967294" count="1" selected="0">
            <x v="1"/>
          </reference>
        </references>
      </pivotArea>
    </chartFormat>
    <chartFormat chart="15" format="35" series="1">
      <pivotArea type="data" outline="0" fieldPosition="0">
        <references count="1">
          <reference field="4294967294" count="1" selected="0">
            <x v="0"/>
          </reference>
        </references>
      </pivotArea>
    </chartFormat>
    <chartFormat chart="15" format="3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7655BBC-6646-40E2-AC14-07C239A1A9AB}"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4">
  <location ref="F10: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16">
    <i>
      <x/>
    </i>
    <i>
      <x v="30"/>
    </i>
    <i>
      <x v="40"/>
    </i>
    <i>
      <x v="41"/>
    </i>
    <i>
      <x v="42"/>
    </i>
    <i>
      <x v="43"/>
    </i>
    <i>
      <x v="44"/>
    </i>
    <i>
      <x v="46"/>
    </i>
    <i>
      <x v="57"/>
    </i>
    <i>
      <x v="58"/>
    </i>
    <i>
      <x v="65"/>
    </i>
    <i>
      <x v="83"/>
    </i>
    <i>
      <x v="84"/>
    </i>
    <i>
      <x v="87"/>
    </i>
    <i>
      <x v="106"/>
    </i>
    <i t="grand">
      <x/>
    </i>
  </rowItems>
  <colFields count="1">
    <field x="-2"/>
  </colFields>
  <colItems count="2">
    <i>
      <x/>
    </i>
    <i i="1">
      <x v="1"/>
    </i>
  </colItems>
  <pageFields count="1">
    <pageField fld="1" item="1" hier="-1"/>
  </pageFields>
  <dataFields count="2">
    <dataField name="ROAS-Dev.(Low Significance) " fld="32" subtotal="average" baseField="2" baseItem="0"/>
    <dataField name="ROAS-Deviation " fld="31" subtotal="average" baseField="2" baseItem="0"/>
  </dataFields>
  <formats count="7">
    <format dxfId="872">
      <pivotArea outline="0" collapsedLevelsAreSubtotals="1" fieldPosition="0"/>
    </format>
    <format dxfId="873">
      <pivotArea dataOnly="0" labelOnly="1" outline="0" fieldPosition="0">
        <references count="1">
          <reference field="1" count="1">
            <x v="1"/>
          </reference>
        </references>
      </pivotArea>
    </format>
    <format dxfId="874">
      <pivotArea type="all" dataOnly="0" outline="0" fieldPosition="0"/>
    </format>
    <format dxfId="875">
      <pivotArea outline="0" collapsedLevelsAreSubtotals="1" fieldPosition="0"/>
    </format>
    <format dxfId="876">
      <pivotArea field="2" type="button" dataOnly="0" labelOnly="1" outline="0" axis="axisRow" fieldPosition="0"/>
    </format>
    <format dxfId="877">
      <pivotArea dataOnly="0" labelOnly="1" fieldPosition="0">
        <references count="1">
          <reference field="2" count="15">
            <x v="30"/>
            <x v="32"/>
            <x v="34"/>
            <x v="40"/>
            <x v="41"/>
            <x v="43"/>
            <x v="44"/>
            <x v="46"/>
            <x v="57"/>
            <x v="58"/>
            <x v="83"/>
            <x v="84"/>
            <x v="87"/>
            <x v="106"/>
            <x v="133"/>
          </reference>
        </references>
      </pivotArea>
    </format>
    <format dxfId="878">
      <pivotArea dataOnly="0" labelOnly="1" grandRow="1" outline="0" fieldPosition="0"/>
    </format>
  </formats>
  <chartFormats count="2">
    <chartFormat chart="3" format="30" series="1">
      <pivotArea type="data" outline="0" fieldPosition="0">
        <references count="1">
          <reference field="4294967294" count="1" selected="0">
            <x v="1"/>
          </reference>
        </references>
      </pivotArea>
    </chartFormat>
    <chartFormat chart="3" format="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50DB14E-E1D1-4E94-9E80-F47D7A1FC321}" name="PivotTable3"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9">
  <location ref="R19:T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v="17"/>
    </i>
    <i>
      <x v="22"/>
    </i>
    <i>
      <x v="25"/>
    </i>
    <i>
      <x v="26"/>
    </i>
    <i t="grand">
      <x/>
    </i>
  </rowItems>
  <colFields count="1">
    <field x="-2"/>
  </colFields>
  <colItems count="2">
    <i>
      <x/>
    </i>
    <i i="1">
      <x v="1"/>
    </i>
  </colItems>
  <pageFields count="1">
    <pageField fld="1" item="5" hier="-1"/>
  </pageFields>
  <dataFields count="2">
    <dataField name="Click-Deviation " fld="7" subtotal="average" baseField="2" baseItem="17"/>
    <dataField name="Click-Dev.(Low Significance) " fld="8" subtotal="average" baseField="2" baseItem="17"/>
  </dataFields>
  <formats count="8">
    <format dxfId="131">
      <pivotArea collapsedLevelsAreSubtotals="1" fieldPosition="0">
        <references count="1">
          <reference field="2" count="17">
            <x v="27"/>
            <x v="28"/>
            <x v="30"/>
            <x v="32"/>
            <x v="34"/>
            <x v="55"/>
            <x v="62"/>
            <x v="70"/>
            <x v="71"/>
            <x v="85"/>
            <x v="90"/>
            <x v="91"/>
            <x v="100"/>
            <x v="101"/>
            <x v="102"/>
            <x v="114"/>
            <x v="132"/>
          </reference>
        </references>
      </pivotArea>
    </format>
    <format dxfId="132">
      <pivotArea outline="0" collapsedLevelsAreSubtotals="1" fieldPosition="0"/>
    </format>
    <format dxfId="133">
      <pivotArea dataOnly="0" labelOnly="1" outline="0" fieldPosition="0">
        <references count="1">
          <reference field="1" count="1">
            <x v="6"/>
          </reference>
        </references>
      </pivotArea>
    </format>
    <format dxfId="134">
      <pivotArea type="all" dataOnly="0" outline="0" fieldPosition="0"/>
    </format>
    <format dxfId="135">
      <pivotArea outline="0" collapsedLevelsAreSubtotals="1" fieldPosition="0"/>
    </format>
    <format dxfId="136">
      <pivotArea field="2" type="button" dataOnly="0" labelOnly="1" outline="0" axis="axisRow" fieldPosition="0"/>
    </format>
    <format dxfId="137">
      <pivotArea dataOnly="0" labelOnly="1" fieldPosition="0">
        <references count="1">
          <reference field="2" count="4">
            <x v="17"/>
            <x v="22"/>
            <x v="25"/>
            <x v="26"/>
          </reference>
        </references>
      </pivotArea>
    </format>
    <format dxfId="138">
      <pivotArea dataOnly="0" labelOnly="1" grandRow="1" outline="0" fieldPosition="0"/>
    </format>
  </formats>
  <chartFormats count="2">
    <chartFormat chart="18" format="35" series="1">
      <pivotArea type="data" outline="0" fieldPosition="0">
        <references count="1">
          <reference field="4294967294" count="1" selected="0">
            <x v="0"/>
          </reference>
        </references>
      </pivotArea>
    </chartFormat>
    <chartFormat chart="18" format="3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C89DE7D-1C50-4FEA-84BA-B11E55BA75EF}"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21">
  <location ref="F19: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0"/>
        <item x="21"/>
        <item x="22"/>
        <item x="23"/>
        <item x="24"/>
        <item x="2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13"/>
        <item x="14"/>
        <item x="18"/>
        <item x="15"/>
        <item x="16"/>
        <item x="122"/>
        <item x="10"/>
        <item x="70"/>
        <item x="66"/>
        <item x="71"/>
        <item x="68"/>
        <item x="72"/>
        <item x="67"/>
        <item x="73"/>
        <item x="69"/>
        <item x="140"/>
        <item x="100"/>
        <item x="11"/>
        <item x="12"/>
        <item m="1" x="146"/>
        <item x="125"/>
        <item x="129"/>
        <item x="99"/>
        <item x="3"/>
        <item x="19"/>
        <item x="137"/>
        <item x="123"/>
        <item x="128"/>
        <item x="126"/>
        <item x="1"/>
        <item x="102"/>
        <item x="101"/>
        <item x="119"/>
        <item x="138"/>
        <item x="38"/>
        <item x="34"/>
        <item x="39"/>
        <item x="36"/>
        <item x="40"/>
        <item x="35"/>
        <item x="41"/>
        <item x="37"/>
        <item x="8"/>
        <item x="17"/>
        <item x="2"/>
        <item x="103"/>
        <item x="9"/>
        <item x="120"/>
        <item x="124"/>
        <item x="104"/>
        <item x="106"/>
        <item x="78"/>
        <item x="74"/>
        <item x="79"/>
        <item x="76"/>
        <item x="80"/>
        <item x="75"/>
        <item x="81"/>
        <item x="77"/>
        <item x="107"/>
        <item x="108"/>
        <item x="105"/>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7">
    <i>
      <x/>
    </i>
    <i>
      <x v="1"/>
    </i>
    <i>
      <x v="2"/>
    </i>
    <i>
      <x v="3"/>
    </i>
    <i>
      <x v="4"/>
    </i>
    <i>
      <x v="5"/>
    </i>
    <i t="grand">
      <x/>
    </i>
  </rowItems>
  <colFields count="1">
    <field x="-2"/>
  </colFields>
  <colItems count="2">
    <i>
      <x/>
    </i>
    <i i="1">
      <x v="1"/>
    </i>
  </colItems>
  <pageFields count="1">
    <pageField fld="1" item="2" hier="-1"/>
  </pageFields>
  <dataFields count="2">
    <dataField name="Click-Deviation " fld="7" subtotal="average" baseField="2" baseItem="0"/>
    <dataField name="Click-Dev.(Low Significance) " fld="8" subtotal="average" baseField="2" baseItem="0"/>
  </dataFields>
  <formats count="8">
    <format dxfId="139">
      <pivotArea collapsedLevelsAreSubtotals="1" fieldPosition="0">
        <references count="1">
          <reference field="2" count="17">
            <x v="33"/>
            <x v="34"/>
            <x v="36"/>
            <x v="38"/>
            <x v="40"/>
            <x v="59"/>
            <x v="65"/>
            <x v="73"/>
            <x v="74"/>
            <x v="88"/>
            <x v="92"/>
            <x v="93"/>
            <x v="102"/>
            <x v="103"/>
            <x v="104"/>
            <x v="115"/>
            <x v="133"/>
          </reference>
        </references>
      </pivotArea>
    </format>
    <format dxfId="140">
      <pivotArea outline="0" collapsedLevelsAreSubtotals="1" fieldPosition="0"/>
    </format>
    <format dxfId="141">
      <pivotArea dataOnly="0" labelOnly="1" outline="0" fieldPosition="0">
        <references count="1">
          <reference field="1" count="1">
            <x v="6"/>
          </reference>
        </references>
      </pivotArea>
    </format>
    <format dxfId="142">
      <pivotArea type="all" dataOnly="0" outline="0" fieldPosition="0"/>
    </format>
    <format dxfId="143">
      <pivotArea outline="0" collapsedLevelsAreSubtotals="1" fieldPosition="0"/>
    </format>
    <format dxfId="144">
      <pivotArea field="2" type="button" dataOnly="0" labelOnly="1" outline="0" axis="axisRow" fieldPosition="0"/>
    </format>
    <format dxfId="145">
      <pivotArea dataOnly="0" labelOnly="1" fieldPosition="0">
        <references count="1">
          <reference field="2" count="6">
            <x v="0"/>
            <x v="1"/>
            <x v="2"/>
            <x v="3"/>
            <x v="4"/>
            <x v="5"/>
          </reference>
        </references>
      </pivotArea>
    </format>
    <format dxfId="146">
      <pivotArea dataOnly="0" labelOnly="1" grandRow="1" outline="0" fieldPosition="0"/>
    </format>
  </formats>
  <chartFormats count="2">
    <chartFormat chart="20" format="33" series="1">
      <pivotArea type="data" outline="0" fieldPosition="0">
        <references count="1">
          <reference field="4294967294" count="1" selected="0">
            <x v="0"/>
          </reference>
        </references>
      </pivotArea>
    </chartFormat>
    <chartFormat chart="20"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EFFEBFC-DAD7-466D-BC35-13A89C0ABA3B}" name="PivotTable2" cacheId="107" applyNumberFormats="0" applyBorderFormats="0" applyFontFormats="0" applyPatternFormats="0" applyAlignmentFormats="0" applyWidthHeightFormats="1" dataCaption="Werte" updatedVersion="6" minRefreshableVersion="3" useAutoFormatting="1" itemPrintTitles="1" createdVersion="6" indent="0" compact="0" compactData="0" gridDropZones="1" multipleFieldFilters="0" chartFormat="4">
  <location ref="L19:N29" firstHeaderRow="1" firstDataRow="2" firstDataCol="1" rowPageCount="1" colPageCount="1"/>
  <pivotFields count="34">
    <pivotField compact="0" outline="0"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compact="0" outline="0" showAll="0" defaultSubtotal="0">
      <items count="12">
        <item x="0"/>
        <item x="1"/>
        <item x="2"/>
        <item x="3"/>
        <item x="4"/>
        <item x="5"/>
        <item x="6"/>
        <item x="7"/>
        <item x="8"/>
        <item x="9"/>
        <item x="10"/>
        <item x="11"/>
      </items>
    </pivotField>
    <pivotField axis="axisRow" compact="0" showAll="0" nonAutoSortDefault="1" defaultSubtotal="0">
      <items count="161">
        <item x="110"/>
        <item x="111"/>
        <item x="112"/>
        <item x="113"/>
        <item x="114"/>
        <item x="115"/>
        <item x="116"/>
        <item x="117"/>
        <item x="31"/>
        <item x="30"/>
        <item x="28"/>
        <item x="32"/>
        <item x="29"/>
        <item x="26"/>
        <item x="27"/>
        <item x="33"/>
        <item x="130"/>
        <item x="131"/>
        <item x="132"/>
        <item x="133"/>
        <item x="134"/>
        <item x="135"/>
        <item x="136"/>
        <item x="90"/>
        <item x="9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7" hier="-1"/>
  </pageFields>
  <dataFields count="2">
    <dataField name="Click-Deviation " fld="7" subtotal="average" baseField="2" baseItem="0"/>
    <dataField name="Click-Dev.(Low Significance) " fld="8" subtotal="average" baseField="2" baseItem="0"/>
  </dataFields>
  <formats count="10">
    <format dxfId="98">
      <pivotArea outline="0" collapsedLevelsAreSubtotals="1" fieldPosition="0"/>
    </format>
    <format dxfId="99">
      <pivotArea dataOnly="0" labelOnly="1" outline="0" fieldPosition="0">
        <references count="1">
          <reference field="1" count="1">
            <x v="1"/>
          </reference>
        </references>
      </pivotArea>
    </format>
    <format dxfId="100">
      <pivotArea type="all" dataOnly="0" outline="0" fieldPosition="0"/>
    </format>
    <format dxfId="101">
      <pivotArea outline="0" collapsedLevelsAreSubtotals="1" fieldPosition="0"/>
    </format>
    <format dxfId="102">
      <pivotArea type="origin" dataOnly="0" labelOnly="1" outline="0" fieldPosition="0"/>
    </format>
    <format dxfId="103">
      <pivotArea field="-2" type="button" dataOnly="0" labelOnly="1" outline="0" axis="axisCol" fieldPosition="0"/>
    </format>
    <format dxfId="104">
      <pivotArea type="topRight" dataOnly="0" labelOnly="1" outline="0" fieldPosition="0"/>
    </format>
    <format dxfId="105">
      <pivotArea field="2" type="button" dataOnly="0" labelOnly="1" outline="0" axis="axisRow" fieldPosition="0"/>
    </format>
    <format dxfId="106">
      <pivotArea dataOnly="0" labelOnly="1" outline="0" fieldPosition="0">
        <references count="1">
          <reference field="2" count="8">
            <x v="0"/>
            <x v="1"/>
            <x v="2"/>
            <x v="3"/>
            <x v="4"/>
            <x v="5"/>
            <x v="6"/>
            <x v="7"/>
          </reference>
        </references>
      </pivotArea>
    </format>
    <format dxfId="107">
      <pivotArea dataOnly="0" labelOnly="1" grandRow="1" outline="0" fieldPosition="0"/>
    </format>
  </formats>
  <chartFormats count="2">
    <chartFormat chart="3" format="31" series="1">
      <pivotArea type="data" outline="0" fieldPosition="0">
        <references count="1">
          <reference field="4294967294" count="1" selected="0">
            <x v="0"/>
          </reference>
        </references>
      </pivotArea>
    </chartFormat>
    <chartFormat chart="3"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B343CB8-A455-484A-B9EB-CEC23F92E3D4}" name="PivotTable6"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AJ19:AL25"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0"/>
        <item x="1"/>
        <item x="2"/>
        <item x="3"/>
        <item x="4"/>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19"/>
        <item x="137"/>
        <item x="123"/>
        <item x="128"/>
        <item x="126"/>
        <item x="102"/>
        <item x="101"/>
        <item x="119"/>
        <item x="138"/>
        <item x="38"/>
        <item x="34"/>
        <item x="39"/>
        <item x="36"/>
        <item x="40"/>
        <item x="35"/>
        <item x="41"/>
        <item x="37"/>
        <item x="8"/>
        <item x="17"/>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6">
    <i>
      <x/>
    </i>
    <i>
      <x v="1"/>
    </i>
    <i>
      <x v="2"/>
    </i>
    <i>
      <x v="3"/>
    </i>
    <i>
      <x v="4"/>
    </i>
    <i t="grand">
      <x/>
    </i>
  </rowItems>
  <colFields count="1">
    <field x="-2"/>
  </colFields>
  <colItems count="2">
    <i>
      <x/>
    </i>
    <i i="1">
      <x v="1"/>
    </i>
  </colItems>
  <pageFields count="1">
    <pageField fld="1" item="0" hier="-1"/>
  </pageFields>
  <dataFields count="2">
    <dataField name="Click-Deviation " fld="7" subtotal="average" baseField="2" baseItem="0"/>
    <dataField name="Click-Dev.(Low Significance) " fld="8" subtotal="average" baseField="2" baseItem="0"/>
  </dataFields>
  <formats count="8">
    <format dxfId="108">
      <pivotArea collapsedLevelsAreSubtotals="1" fieldPosition="0">
        <references count="1">
          <reference field="2" count="17">
            <x v="32"/>
            <x v="33"/>
            <x v="35"/>
            <x v="37"/>
            <x v="39"/>
            <x v="60"/>
            <x v="67"/>
            <x v="73"/>
            <x v="74"/>
            <x v="87"/>
            <x v="92"/>
            <x v="93"/>
            <x v="102"/>
            <x v="103"/>
            <x v="104"/>
            <x v="116"/>
            <x v="134"/>
          </reference>
        </references>
      </pivotArea>
    </format>
    <format dxfId="109">
      <pivotArea outline="0" collapsedLevelsAreSubtotals="1" fieldPosition="0"/>
    </format>
    <format dxfId="110">
      <pivotArea dataOnly="0" labelOnly="1" outline="0" fieldPosition="0">
        <references count="1">
          <reference field="1" count="1">
            <x v="6"/>
          </reference>
        </references>
      </pivotArea>
    </format>
    <format dxfId="111">
      <pivotArea type="all" dataOnly="0" outline="0" fieldPosition="0"/>
    </format>
    <format dxfId="112">
      <pivotArea outline="0" collapsedLevelsAreSubtotals="1" fieldPosition="0"/>
    </format>
    <format dxfId="113">
      <pivotArea field="2" type="button" dataOnly="0" labelOnly="1" outline="0" axis="axisRow" fieldPosition="0"/>
    </format>
    <format dxfId="114">
      <pivotArea dataOnly="0" labelOnly="1" fieldPosition="0">
        <references count="1">
          <reference field="2" count="5">
            <x v="0"/>
            <x v="1"/>
            <x v="2"/>
            <x v="3"/>
            <x v="4"/>
          </reference>
        </references>
      </pivotArea>
    </format>
    <format dxfId="115">
      <pivotArea dataOnly="0" labelOnly="1" grandRow="1" outline="0" fieldPosition="0"/>
    </format>
  </formats>
  <chartFormats count="2">
    <chartFormat chart="12" format="33" series="1">
      <pivotArea type="data" outline="0" fieldPosition="0">
        <references count="1">
          <reference field="4294967294" count="1" selected="0">
            <x v="0"/>
          </reference>
        </references>
      </pivotArea>
    </chartFormat>
    <chartFormat chart="12"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8C61230-12D0-4FD9-959D-9F96AEE6B1F3}" name="PivotTable5" cacheId="107" applyNumberFormats="0" applyBorderFormats="0" applyFontFormats="0" applyPatternFormats="0" applyAlignmentFormats="0" applyWidthHeightFormats="1" dataCaption="Werte" updatedVersion="6" minRefreshableVersion="3" useAutoFormatting="1" rowGrandTotals="0" colGrandTotals="0" itemPrintTitles="1" mergeItem="1" createdVersion="6" indent="0" outline="1" outlineData="1" multipleFieldFilters="0" chartFormat="37" customListSort="0">
  <location ref="AD19:AF32"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129"/>
        <item x="128"/>
        <item x="127"/>
        <item x="126"/>
        <item x="125"/>
        <item x="124"/>
        <item x="123"/>
        <item x="122"/>
        <item x="121"/>
        <item x="120"/>
        <item x="119"/>
        <item x="118"/>
        <item m="1" x="153"/>
        <item m="1" x="148"/>
        <item m="1" x="146"/>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20"/>
        <item x="23"/>
        <item x="13"/>
        <item x="14"/>
        <item x="18"/>
        <item x="15"/>
        <item x="16"/>
        <item x="10"/>
        <item x="70"/>
        <item x="66"/>
        <item x="71"/>
        <item x="68"/>
        <item x="72"/>
        <item x="67"/>
        <item x="73"/>
        <item x="69"/>
        <item x="140"/>
        <item x="100"/>
        <item x="11"/>
        <item x="12"/>
        <item x="24"/>
        <item x="99"/>
        <item x="3"/>
        <item x="19"/>
        <item x="137"/>
        <item x="1"/>
        <item x="102"/>
        <item x="101"/>
        <item x="138"/>
        <item x="38"/>
        <item x="34"/>
        <item x="39"/>
        <item x="36"/>
        <item x="40"/>
        <item x="35"/>
        <item x="41"/>
        <item x="37"/>
        <item x="8"/>
        <item x="17"/>
        <item x="2"/>
        <item x="103"/>
        <item x="9"/>
        <item x="25"/>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4"/>
        <item x="4"/>
        <item x="0"/>
        <item x="21"/>
        <item x="54"/>
        <item x="50"/>
        <item x="55"/>
        <item x="52"/>
        <item x="56"/>
        <item x="51"/>
        <item x="57"/>
        <item x="53"/>
        <item x="141"/>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3"/>
    </i>
    <i>
      <x v="4"/>
    </i>
    <i>
      <x v="5"/>
    </i>
    <i>
      <x v="6"/>
    </i>
    <i>
      <x v="7"/>
    </i>
    <i>
      <x v="8"/>
    </i>
    <i>
      <x v="9"/>
    </i>
    <i>
      <x v="10"/>
    </i>
    <i>
      <x v="11"/>
    </i>
    <i>
      <x v="12"/>
    </i>
  </rowItems>
  <colFields count="1">
    <field x="-2"/>
  </colFields>
  <colItems count="2">
    <i>
      <x/>
    </i>
    <i i="1">
      <x v="1"/>
    </i>
  </colItems>
  <pageFields count="1">
    <pageField fld="1" item="8" hier="-1"/>
  </pageFields>
  <dataFields count="2">
    <dataField name="Click-Deviation " fld="7" subtotal="average" baseField="2" baseItem="0"/>
    <dataField name="Click-Dev.(Low Significance) " fld="8" subtotal="average" baseField="2" baseItem="0"/>
  </dataFields>
  <formats count="7">
    <format dxfId="116">
      <pivotArea collapsedLevelsAreSubtotals="1" fieldPosition="0">
        <references count="1">
          <reference field="2" count="17">
            <x v="43"/>
            <x v="44"/>
            <x v="46"/>
            <x v="48"/>
            <x v="50"/>
            <x v="68"/>
            <x v="72"/>
            <x v="77"/>
            <x v="78"/>
            <x v="91"/>
            <x v="94"/>
            <x v="95"/>
            <x v="104"/>
            <x v="105"/>
            <x v="106"/>
            <x v="118"/>
            <x v="135"/>
          </reference>
        </references>
      </pivotArea>
    </format>
    <format dxfId="117">
      <pivotArea outline="0" collapsedLevelsAreSubtotals="1" fieldPosition="0"/>
    </format>
    <format dxfId="118">
      <pivotArea dataOnly="0" labelOnly="1" outline="0" fieldPosition="0">
        <references count="1">
          <reference field="1" count="1">
            <x v="6"/>
          </reference>
        </references>
      </pivotArea>
    </format>
    <format dxfId="119">
      <pivotArea type="all" dataOnly="0" outline="0" fieldPosition="0"/>
    </format>
    <format dxfId="120">
      <pivotArea outline="0" collapsedLevelsAreSubtotals="1" fieldPosition="0"/>
    </format>
    <format dxfId="121">
      <pivotArea field="2" type="button" dataOnly="0" labelOnly="1" outline="0" axis="axisRow" fieldPosition="0"/>
    </format>
    <format dxfId="122">
      <pivotArea dataOnly="0" labelOnly="1" fieldPosition="0">
        <references count="1">
          <reference field="2" count="13">
            <x v="1"/>
            <x v="2"/>
            <x v="4"/>
            <x v="5"/>
            <x v="6"/>
            <x v="7"/>
            <x v="8"/>
            <x v="10"/>
            <x v="11"/>
            <x v="12"/>
            <x v="13"/>
            <x v="14"/>
            <x v="15"/>
          </reference>
        </references>
      </pivotArea>
    </format>
  </formats>
  <chartFormats count="2">
    <chartFormat chart="36" format="32" series="1">
      <pivotArea type="data" outline="0" fieldPosition="0">
        <references count="1">
          <reference field="4294967294" count="1" selected="0">
            <x v="0"/>
          </reference>
        </references>
      </pivotArea>
    </chartFormat>
    <chartFormat chart="36" format="3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86AB71F-7984-4F25-A418-E4FE1FB791D2}"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4">
  <location ref="X19:Z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137"/>
        <item x="138"/>
        <item x="139"/>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23"/>
        <item x="128"/>
        <item x="126"/>
        <item x="1"/>
        <item x="102"/>
        <item x="101"/>
        <item x="119"/>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x v="1"/>
    </i>
    <i>
      <x v="2"/>
    </i>
    <i>
      <x v="57"/>
    </i>
    <i t="grand">
      <x/>
    </i>
  </rowItems>
  <colFields count="1">
    <field x="-2"/>
  </colFields>
  <colItems count="2">
    <i>
      <x/>
    </i>
    <i i="1">
      <x v="1"/>
    </i>
  </colItems>
  <pageFields count="1">
    <pageField fld="1" item="10" hier="-1"/>
  </pageFields>
  <dataFields count="2">
    <dataField name="Click-Deviation " fld="7" subtotal="average" baseField="2" baseItem="0"/>
    <dataField name="Click-Dev.(Low Significance) " fld="8" subtotal="average" baseField="2" baseItem="0"/>
  </dataFields>
  <formats count="8">
    <format dxfId="123">
      <pivotArea collapsedLevelsAreSubtotals="1" fieldPosition="0">
        <references count="1">
          <reference field="2" count="17">
            <x v="30"/>
            <x v="31"/>
            <x v="33"/>
            <x v="35"/>
            <x v="37"/>
            <x v="58"/>
            <x v="65"/>
            <x v="72"/>
            <x v="73"/>
            <x v="86"/>
            <x v="91"/>
            <x v="92"/>
            <x v="101"/>
            <x v="102"/>
            <x v="103"/>
            <x v="114"/>
            <x v="132"/>
          </reference>
        </references>
      </pivotArea>
    </format>
    <format dxfId="124">
      <pivotArea outline="0" collapsedLevelsAreSubtotals="1" fieldPosition="0"/>
    </format>
    <format dxfId="125">
      <pivotArea dataOnly="0" labelOnly="1" outline="0" fieldPosition="0">
        <references count="1">
          <reference field="1" count="1">
            <x v="6"/>
          </reference>
        </references>
      </pivotArea>
    </format>
    <format dxfId="126">
      <pivotArea type="all" dataOnly="0" outline="0" fieldPosition="0"/>
    </format>
    <format dxfId="127">
      <pivotArea outline="0" collapsedLevelsAreSubtotals="1" fieldPosition="0"/>
    </format>
    <format dxfId="128">
      <pivotArea field="2" type="button" dataOnly="0" labelOnly="1" outline="0" axis="axisRow" fieldPosition="0"/>
    </format>
    <format dxfId="129">
      <pivotArea dataOnly="0" labelOnly="1" fieldPosition="0">
        <references count="1">
          <reference field="2" count="4">
            <x v="0"/>
            <x v="1"/>
            <x v="2"/>
            <x v="57"/>
          </reference>
        </references>
      </pivotArea>
    </format>
    <format dxfId="130">
      <pivotArea dataOnly="0" labelOnly="1" grandRow="1" outline="0" fieldPosition="0"/>
    </format>
  </formats>
  <chartFormats count="2">
    <chartFormat chart="13" format="33" series="1">
      <pivotArea type="data" outline="0" fieldPosition="0">
        <references count="1">
          <reference field="4294967294" count="1" selected="0">
            <x v="0"/>
          </reference>
        </references>
      </pivotArea>
    </chartFormat>
    <chartFormat chart="13"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B623881-C2BB-4FBE-9B82-6E99E7C9E94D}" name="PivotTable3"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9">
  <location ref="R19:T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5">
    <i>
      <x v="17"/>
    </i>
    <i>
      <x v="22"/>
    </i>
    <i>
      <x v="25"/>
    </i>
    <i>
      <x v="26"/>
    </i>
    <i t="grand">
      <x/>
    </i>
  </rowItems>
  <colFields count="1">
    <field x="-2"/>
  </colFields>
  <colItems count="2">
    <i>
      <x/>
    </i>
    <i i="1">
      <x v="1"/>
    </i>
  </colItems>
  <pageFields count="1">
    <pageField fld="1" item="5" hier="-1"/>
  </pageFields>
  <dataFields count="2">
    <dataField name="Cost/Conversion-Deviation " fld="28" subtotal="average" baseField="2" baseItem="17"/>
    <dataField name="Cost/Conversion-Dev.(Low Significance) " fld="29" subtotal="average" baseField="2" baseItem="17"/>
  </dataFields>
  <formats count="8">
    <format dxfId="82">
      <pivotArea collapsedLevelsAreSubtotals="1" fieldPosition="0">
        <references count="1">
          <reference field="2" count="17">
            <x v="27"/>
            <x v="28"/>
            <x v="30"/>
            <x v="32"/>
            <x v="34"/>
            <x v="55"/>
            <x v="62"/>
            <x v="70"/>
            <x v="71"/>
            <x v="85"/>
            <x v="90"/>
            <x v="91"/>
            <x v="100"/>
            <x v="101"/>
            <x v="102"/>
            <x v="114"/>
            <x v="132"/>
          </reference>
        </references>
      </pivotArea>
    </format>
    <format dxfId="83">
      <pivotArea outline="0" collapsedLevelsAreSubtotals="1" fieldPosition="0"/>
    </format>
    <format dxfId="84">
      <pivotArea dataOnly="0" labelOnly="1" outline="0" fieldPosition="0">
        <references count="1">
          <reference field="1" count="1">
            <x v="6"/>
          </reference>
        </references>
      </pivotArea>
    </format>
    <format dxfId="85">
      <pivotArea type="all" dataOnly="0" outline="0" fieldPosition="0"/>
    </format>
    <format dxfId="86">
      <pivotArea outline="0" collapsedLevelsAreSubtotals="1" fieldPosition="0"/>
    </format>
    <format dxfId="87">
      <pivotArea field="2" type="button" dataOnly="0" labelOnly="1" outline="0" axis="axisRow" fieldPosition="0"/>
    </format>
    <format dxfId="88">
      <pivotArea dataOnly="0" labelOnly="1" fieldPosition="0">
        <references count="1">
          <reference field="2" count="4">
            <x v="17"/>
            <x v="22"/>
            <x v="25"/>
            <x v="26"/>
          </reference>
        </references>
      </pivotArea>
    </format>
    <format dxfId="89">
      <pivotArea dataOnly="0" labelOnly="1" grandRow="1" outline="0" fieldPosition="0"/>
    </format>
  </formats>
  <chartFormats count="2">
    <chartFormat chart="18" format="35" series="1">
      <pivotArea type="data" outline="0" fieldPosition="0">
        <references count="1">
          <reference field="4294967294" count="1" selected="0">
            <x v="0"/>
          </reference>
        </references>
      </pivotArea>
    </chartFormat>
    <chartFormat chart="18" format="3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2293577C-6D90-4732-8B76-35E025E1D5F2}"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21">
  <location ref="F19: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0"/>
        <item x="21"/>
        <item x="22"/>
        <item x="23"/>
        <item x="24"/>
        <item x="2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13"/>
        <item x="14"/>
        <item x="18"/>
        <item x="15"/>
        <item x="16"/>
        <item x="122"/>
        <item x="10"/>
        <item x="70"/>
        <item x="66"/>
        <item x="71"/>
        <item x="68"/>
        <item x="72"/>
        <item x="67"/>
        <item x="73"/>
        <item x="69"/>
        <item x="140"/>
        <item x="100"/>
        <item x="11"/>
        <item x="12"/>
        <item m="1" x="146"/>
        <item x="125"/>
        <item x="129"/>
        <item x="99"/>
        <item x="3"/>
        <item x="19"/>
        <item x="137"/>
        <item x="123"/>
        <item x="128"/>
        <item x="126"/>
        <item x="1"/>
        <item x="102"/>
        <item x="101"/>
        <item x="119"/>
        <item x="138"/>
        <item x="38"/>
        <item x="34"/>
        <item x="39"/>
        <item x="36"/>
        <item x="40"/>
        <item x="35"/>
        <item x="41"/>
        <item x="37"/>
        <item x="8"/>
        <item x="17"/>
        <item x="2"/>
        <item x="103"/>
        <item x="9"/>
        <item x="120"/>
        <item x="124"/>
        <item x="104"/>
        <item x="106"/>
        <item x="78"/>
        <item x="74"/>
        <item x="79"/>
        <item x="76"/>
        <item x="80"/>
        <item x="75"/>
        <item x="81"/>
        <item x="77"/>
        <item x="107"/>
        <item x="108"/>
        <item x="105"/>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7">
    <i>
      <x/>
    </i>
    <i>
      <x v="1"/>
    </i>
    <i>
      <x v="2"/>
    </i>
    <i>
      <x v="3"/>
    </i>
    <i>
      <x v="4"/>
    </i>
    <i>
      <x v="5"/>
    </i>
    <i t="grand">
      <x/>
    </i>
  </rowItems>
  <colFields count="1">
    <field x="-2"/>
  </colFields>
  <colItems count="2">
    <i>
      <x/>
    </i>
    <i i="1">
      <x v="1"/>
    </i>
  </colItems>
  <pageFields count="1">
    <pageField fld="1" item="2" hier="-1"/>
  </pageFields>
  <dataFields count="2">
    <dataField name="Cost/Conversion-Deviation " fld="28" subtotal="average" baseField="2" baseItem="0"/>
    <dataField name="Cost/Conversion-Dev.(Low Significance) " fld="29" subtotal="average" baseField="2" baseItem="0"/>
  </dataFields>
  <formats count="8">
    <format dxfId="90">
      <pivotArea collapsedLevelsAreSubtotals="1" fieldPosition="0">
        <references count="1">
          <reference field="2" count="17">
            <x v="33"/>
            <x v="34"/>
            <x v="36"/>
            <x v="38"/>
            <x v="40"/>
            <x v="59"/>
            <x v="65"/>
            <x v="73"/>
            <x v="74"/>
            <x v="88"/>
            <x v="92"/>
            <x v="93"/>
            <x v="102"/>
            <x v="103"/>
            <x v="104"/>
            <x v="115"/>
            <x v="133"/>
          </reference>
        </references>
      </pivotArea>
    </format>
    <format dxfId="91">
      <pivotArea outline="0" collapsedLevelsAreSubtotals="1" fieldPosition="0"/>
    </format>
    <format dxfId="92">
      <pivotArea dataOnly="0" labelOnly="1" outline="0" fieldPosition="0">
        <references count="1">
          <reference field="1" count="1">
            <x v="6"/>
          </reference>
        </references>
      </pivotArea>
    </format>
    <format dxfId="93">
      <pivotArea type="all" dataOnly="0" outline="0" fieldPosition="0"/>
    </format>
    <format dxfId="94">
      <pivotArea outline="0" collapsedLevelsAreSubtotals="1" fieldPosition="0"/>
    </format>
    <format dxfId="95">
      <pivotArea field="2" type="button" dataOnly="0" labelOnly="1" outline="0" axis="axisRow" fieldPosition="0"/>
    </format>
    <format dxfId="96">
      <pivotArea dataOnly="0" labelOnly="1" fieldPosition="0">
        <references count="1">
          <reference field="2" count="6">
            <x v="0"/>
            <x v="1"/>
            <x v="2"/>
            <x v="3"/>
            <x v="4"/>
            <x v="5"/>
          </reference>
        </references>
      </pivotArea>
    </format>
    <format dxfId="97">
      <pivotArea dataOnly="0" labelOnly="1" grandRow="1" outline="0" fieldPosition="0"/>
    </format>
  </formats>
  <chartFormats count="2">
    <chartFormat chart="20" format="33" series="1">
      <pivotArea type="data" outline="0" fieldPosition="0">
        <references count="1">
          <reference field="4294967294" count="1" selected="0">
            <x v="0"/>
          </reference>
        </references>
      </pivotArea>
    </chartFormat>
    <chartFormat chart="20"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2ADD3580-CF51-4E36-9066-458E07ABC62E}" name="PivotTable2" cacheId="107" applyNumberFormats="0" applyBorderFormats="0" applyFontFormats="0" applyPatternFormats="0" applyAlignmentFormats="0" applyWidthHeightFormats="1" dataCaption="Werte" updatedVersion="6" minRefreshableVersion="3" useAutoFormatting="1" itemPrintTitles="1" createdVersion="6" indent="0" compact="0" compactData="0" gridDropZones="1" multipleFieldFilters="0" chartFormat="4">
  <location ref="L19:N29" firstHeaderRow="1" firstDataRow="2" firstDataCol="1" rowPageCount="1" colPageCount="1"/>
  <pivotFields count="34">
    <pivotField compact="0" outline="0"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compact="0" outline="0" showAll="0" defaultSubtotal="0">
      <items count="12">
        <item x="0"/>
        <item x="1"/>
        <item x="2"/>
        <item x="3"/>
        <item x="4"/>
        <item x="5"/>
        <item x="6"/>
        <item x="7"/>
        <item x="8"/>
        <item x="9"/>
        <item x="10"/>
        <item x="11"/>
      </items>
    </pivotField>
    <pivotField axis="axisRow" compact="0" showAll="0" nonAutoSortDefault="1" defaultSubtotal="0">
      <items count="161">
        <item x="110"/>
        <item x="111"/>
        <item x="112"/>
        <item x="113"/>
        <item x="114"/>
        <item x="115"/>
        <item x="116"/>
        <item x="117"/>
        <item x="31"/>
        <item x="30"/>
        <item x="28"/>
        <item x="32"/>
        <item x="29"/>
        <item x="26"/>
        <item x="27"/>
        <item x="33"/>
        <item x="130"/>
        <item x="131"/>
        <item x="132"/>
        <item x="133"/>
        <item x="134"/>
        <item x="135"/>
        <item x="136"/>
        <item x="90"/>
        <item x="9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7" hier="-1"/>
  </pageFields>
  <dataFields count="2">
    <dataField name="Cost/Conversion-Deviation " fld="28" subtotal="average" baseField="2" baseItem="0"/>
    <dataField name="Cost/Conversion-Dev.(Low Significance) " fld="29" subtotal="average" baseField="2" baseItem="0"/>
  </dataFields>
  <formats count="10">
    <format dxfId="49">
      <pivotArea outline="0" collapsedLevelsAreSubtotals="1" fieldPosition="0"/>
    </format>
    <format dxfId="50">
      <pivotArea dataOnly="0" labelOnly="1" outline="0" fieldPosition="0">
        <references count="1">
          <reference field="1" count="1">
            <x v="1"/>
          </reference>
        </references>
      </pivotArea>
    </format>
    <format dxfId="51">
      <pivotArea type="all" dataOnly="0" outline="0" fieldPosition="0"/>
    </format>
    <format dxfId="52">
      <pivotArea outline="0" collapsedLevelsAreSubtotals="1" fieldPosition="0"/>
    </format>
    <format dxfId="53">
      <pivotArea type="origin" dataOnly="0" labelOnly="1" outline="0" fieldPosition="0"/>
    </format>
    <format dxfId="54">
      <pivotArea field="-2" type="button" dataOnly="0" labelOnly="1" outline="0" axis="axisCol" fieldPosition="0"/>
    </format>
    <format dxfId="55">
      <pivotArea type="topRight" dataOnly="0" labelOnly="1" outline="0" fieldPosition="0"/>
    </format>
    <format dxfId="56">
      <pivotArea field="2" type="button" dataOnly="0" labelOnly="1" outline="0" axis="axisRow" fieldPosition="0"/>
    </format>
    <format dxfId="57">
      <pivotArea dataOnly="0" labelOnly="1" outline="0" fieldPosition="0">
        <references count="1">
          <reference field="2" count="8">
            <x v="0"/>
            <x v="1"/>
            <x v="2"/>
            <x v="3"/>
            <x v="4"/>
            <x v="5"/>
            <x v="6"/>
            <x v="7"/>
          </reference>
        </references>
      </pivotArea>
    </format>
    <format dxfId="58">
      <pivotArea dataOnly="0" labelOnly="1" grandRow="1" outline="0" fieldPosition="0"/>
    </format>
  </formats>
  <chartFormats count="2">
    <chartFormat chart="3" format="31" series="1">
      <pivotArea type="data" outline="0" fieldPosition="0">
        <references count="1">
          <reference field="4294967294" count="1" selected="0">
            <x v="0"/>
          </reference>
        </references>
      </pivotArea>
    </chartFormat>
    <chartFormat chart="3"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5A5AFF-7297-4F03-BFE7-2A52D51683AB}"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6">
  <location ref="K9:M17"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8">
    <i>
      <x v="8"/>
    </i>
    <i>
      <x v="9"/>
    </i>
    <i>
      <x v="10"/>
    </i>
    <i>
      <x v="11"/>
    </i>
    <i>
      <x v="12"/>
    </i>
    <i>
      <x v="13"/>
    </i>
    <i>
      <x v="14"/>
    </i>
    <i t="grand">
      <x/>
    </i>
  </rowItems>
  <colFields count="1">
    <field x="-2"/>
  </colFields>
  <colItems count="2">
    <i>
      <x/>
    </i>
    <i i="1">
      <x v="1"/>
    </i>
  </colItems>
  <pageFields count="1">
    <pageField fld="1" item="9" hier="-1"/>
  </pageFields>
  <dataFields count="2">
    <dataField name="Conversion-Rate-Deviation " fld="25" subtotal="average" baseField="0" baseItem="46239232"/>
    <dataField name="Conversion-Rate-Dev.(Low Significance) " fld="26" subtotal="average" baseField="2" baseItem="27"/>
  </dataFields>
  <formats count="13">
    <format dxfId="475">
      <pivotArea collapsedLevelsAreSubtotals="1" fieldPosition="0">
        <references count="1">
          <reference field="2" count="17">
            <x v="27"/>
            <x v="28"/>
            <x v="30"/>
            <x v="32"/>
            <x v="34"/>
            <x v="55"/>
            <x v="62"/>
            <x v="70"/>
            <x v="71"/>
            <x v="85"/>
            <x v="90"/>
            <x v="91"/>
            <x v="100"/>
            <x v="101"/>
            <x v="102"/>
            <x v="114"/>
            <x v="132"/>
          </reference>
        </references>
      </pivotArea>
    </format>
    <format dxfId="476">
      <pivotArea outline="0" collapsedLevelsAreSubtotals="1" fieldPosition="0"/>
    </format>
    <format dxfId="477">
      <pivotArea dataOnly="0" labelOnly="1" outline="0" fieldPosition="0">
        <references count="1">
          <reference field="1" count="1">
            <x v="6"/>
          </reference>
        </references>
      </pivotArea>
    </format>
    <format dxfId="478">
      <pivotArea dataOnly="0" labelOnly="1" outline="0" fieldPosition="0">
        <references count="1">
          <reference field="4294967294" count="2">
            <x v="0"/>
            <x v="1"/>
          </reference>
        </references>
      </pivotArea>
    </format>
    <format dxfId="479">
      <pivotArea type="all" dataOnly="0" outline="0" fieldPosition="0"/>
    </format>
    <format dxfId="480">
      <pivotArea outline="0" collapsedLevelsAreSubtotals="1" fieldPosition="0"/>
    </format>
    <format dxfId="481">
      <pivotArea field="2" type="button" dataOnly="0" labelOnly="1" outline="0" axis="axisRow" fieldPosition="0"/>
    </format>
    <format dxfId="482">
      <pivotArea dataOnly="0" labelOnly="1" fieldPosition="0">
        <references count="1">
          <reference field="2" count="7">
            <x v="8"/>
            <x v="9"/>
            <x v="10"/>
            <x v="11"/>
            <x v="12"/>
            <x v="13"/>
            <x v="14"/>
          </reference>
        </references>
      </pivotArea>
    </format>
    <format dxfId="483">
      <pivotArea dataOnly="0" labelOnly="1" grandRow="1" outline="0" fieldPosition="0"/>
    </format>
    <format dxfId="484">
      <pivotArea dataOnly="0" labelOnly="1" outline="0" fieldPosition="0">
        <references count="1">
          <reference field="4294967294" count="2">
            <x v="0"/>
            <x v="1"/>
          </reference>
        </references>
      </pivotArea>
    </format>
    <format dxfId="485">
      <pivotArea outline="0" collapsedLevelsAreSubtotals="1" fieldPosition="0"/>
    </format>
    <format dxfId="486">
      <pivotArea dataOnly="0" labelOnly="1" outline="0" fieldPosition="0">
        <references count="1">
          <reference field="1" count="1">
            <x v="9"/>
          </reference>
        </references>
      </pivotArea>
    </format>
    <format dxfId="487">
      <pivotArea dataOnly="0" labelOnly="1" outline="0" fieldPosition="0">
        <references count="1">
          <reference field="4294967294" count="2">
            <x v="0"/>
            <x v="1"/>
          </reference>
        </references>
      </pivotArea>
    </format>
  </formats>
  <chartFormats count="14">
    <chartFormat chart="0" format="26" series="1">
      <pivotArea type="data" outline="0" fieldPosition="0">
        <references count="1">
          <reference field="4294967294" count="1" selected="0">
            <x v="0"/>
          </reference>
        </references>
      </pivotArea>
    </chartFormat>
    <chartFormat chart="0" format="27" series="1">
      <pivotArea type="data" outline="0" fieldPosition="0">
        <references count="1">
          <reference field="4294967294" count="1" selected="0">
            <x v="1"/>
          </reference>
        </references>
      </pivotArea>
    </chartFormat>
    <chartFormat chart="10" format="26" series="1">
      <pivotArea type="data" outline="0" fieldPosition="0">
        <references count="1">
          <reference field="4294967294" count="1" selected="0">
            <x v="0"/>
          </reference>
        </references>
      </pivotArea>
    </chartFormat>
    <chartFormat chart="10" format="27" series="1">
      <pivotArea type="data" outline="0" fieldPosition="0">
        <references count="1">
          <reference field="4294967294" count="1" selected="0">
            <x v="1"/>
          </reference>
        </references>
      </pivotArea>
    </chartFormat>
    <chartFormat chart="12" format="30" series="1">
      <pivotArea type="data" outline="0" fieldPosition="0">
        <references count="1">
          <reference field="4294967294" count="1" selected="0">
            <x v="0"/>
          </reference>
        </references>
      </pivotArea>
    </chartFormat>
    <chartFormat chart="12" format="31" series="1">
      <pivotArea type="data" outline="0" fieldPosition="0">
        <references count="1">
          <reference field="4294967294" count="1" selected="0">
            <x v="1"/>
          </reference>
        </references>
      </pivotArea>
    </chartFormat>
    <chartFormat chart="9" format="29" series="1">
      <pivotArea type="data" outline="0" fieldPosition="0">
        <references count="1">
          <reference field="4294967294" count="1" selected="0">
            <x v="0"/>
          </reference>
        </references>
      </pivotArea>
    </chartFormat>
    <chartFormat chart="9" format="30" series="1">
      <pivotArea type="data" outline="0" fieldPosition="0">
        <references count="1">
          <reference field="4294967294" count="1" selected="0">
            <x v="1"/>
          </reference>
        </references>
      </pivotArea>
    </chartFormat>
    <chartFormat chart="13" format="31" series="1">
      <pivotArea type="data" outline="0" fieldPosition="0">
        <references count="1">
          <reference field="4294967294" count="1" selected="0">
            <x v="0"/>
          </reference>
        </references>
      </pivotArea>
    </chartFormat>
    <chartFormat chart="13" format="32" series="1">
      <pivotArea type="data" outline="0" fieldPosition="0">
        <references count="1">
          <reference field="4294967294" count="1" selected="0">
            <x v="1"/>
          </reference>
        </references>
      </pivotArea>
    </chartFormat>
    <chartFormat chart="14"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1"/>
          </reference>
        </references>
      </pivotArea>
    </chartFormat>
    <chartFormat chart="15" format="35" series="1">
      <pivotArea type="data" outline="0" fieldPosition="0">
        <references count="1">
          <reference field="4294967294" count="1" selected="0">
            <x v="0"/>
          </reference>
        </references>
      </pivotArea>
    </chartFormat>
    <chartFormat chart="15" format="3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B922D1DC-192B-489F-8C85-0C15B7208F96}" name="PivotTable6"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AJ19:AL25"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0"/>
        <item x="1"/>
        <item x="2"/>
        <item x="3"/>
        <item x="4"/>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19"/>
        <item x="137"/>
        <item x="123"/>
        <item x="128"/>
        <item x="126"/>
        <item x="102"/>
        <item x="101"/>
        <item x="119"/>
        <item x="138"/>
        <item x="38"/>
        <item x="34"/>
        <item x="39"/>
        <item x="36"/>
        <item x="40"/>
        <item x="35"/>
        <item x="41"/>
        <item x="37"/>
        <item x="8"/>
        <item x="17"/>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6">
    <i>
      <x/>
    </i>
    <i>
      <x v="1"/>
    </i>
    <i>
      <x v="2"/>
    </i>
    <i>
      <x v="3"/>
    </i>
    <i>
      <x v="4"/>
    </i>
    <i t="grand">
      <x/>
    </i>
  </rowItems>
  <colFields count="1">
    <field x="-2"/>
  </colFields>
  <colItems count="2">
    <i>
      <x/>
    </i>
    <i i="1">
      <x v="1"/>
    </i>
  </colItems>
  <pageFields count="1">
    <pageField fld="1" item="0" hier="-1"/>
  </pageFields>
  <dataFields count="2">
    <dataField name="Cost/Conversion-Deviation " fld="28" subtotal="average" baseField="2" baseItem="0"/>
    <dataField name="Cost/Conversion-Dev.(Low Significance) " fld="29" subtotal="average" baseField="2" baseItem="0"/>
  </dataFields>
  <formats count="8">
    <format dxfId="59">
      <pivotArea collapsedLevelsAreSubtotals="1" fieldPosition="0">
        <references count="1">
          <reference field="2" count="17">
            <x v="32"/>
            <x v="33"/>
            <x v="35"/>
            <x v="37"/>
            <x v="39"/>
            <x v="60"/>
            <x v="67"/>
            <x v="73"/>
            <x v="74"/>
            <x v="87"/>
            <x v="92"/>
            <x v="93"/>
            <x v="102"/>
            <x v="103"/>
            <x v="104"/>
            <x v="116"/>
            <x v="134"/>
          </reference>
        </references>
      </pivotArea>
    </format>
    <format dxfId="60">
      <pivotArea outline="0" collapsedLevelsAreSubtotals="1" fieldPosition="0"/>
    </format>
    <format dxfId="61">
      <pivotArea dataOnly="0" labelOnly="1" outline="0" fieldPosition="0">
        <references count="1">
          <reference field="1" count="1">
            <x v="6"/>
          </reference>
        </references>
      </pivotArea>
    </format>
    <format dxfId="62">
      <pivotArea type="all" dataOnly="0" outline="0" fieldPosition="0"/>
    </format>
    <format dxfId="63">
      <pivotArea outline="0" collapsedLevelsAreSubtotals="1" fieldPosition="0"/>
    </format>
    <format dxfId="64">
      <pivotArea field="2" type="button" dataOnly="0" labelOnly="1" outline="0" axis="axisRow" fieldPosition="0"/>
    </format>
    <format dxfId="65">
      <pivotArea dataOnly="0" labelOnly="1" fieldPosition="0">
        <references count="1">
          <reference field="2" count="5">
            <x v="0"/>
            <x v="1"/>
            <x v="2"/>
            <x v="3"/>
            <x v="4"/>
          </reference>
        </references>
      </pivotArea>
    </format>
    <format dxfId="66">
      <pivotArea dataOnly="0" labelOnly="1" grandRow="1" outline="0" fieldPosition="0"/>
    </format>
  </formats>
  <chartFormats count="2">
    <chartFormat chart="12" format="33" series="1">
      <pivotArea type="data" outline="0" fieldPosition="0">
        <references count="1">
          <reference field="4294967294" count="1" selected="0">
            <x v="0"/>
          </reference>
        </references>
      </pivotArea>
    </chartFormat>
    <chartFormat chart="12"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772623F0-9452-4755-97C5-F00F4FF4565D}" name="PivotTable5" cacheId="107" applyNumberFormats="0" applyBorderFormats="0" applyFontFormats="0" applyPatternFormats="0" applyAlignmentFormats="0" applyWidthHeightFormats="1" dataCaption="Werte" updatedVersion="6" minRefreshableVersion="3" useAutoFormatting="1" rowGrandTotals="0" colGrandTotals="0" itemPrintTitles="1" mergeItem="1" createdVersion="6" indent="0" outline="1" outlineData="1" multipleFieldFilters="0" chartFormat="37" customListSort="0">
  <location ref="AD19:AF32"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129"/>
        <item x="128"/>
        <item x="127"/>
        <item x="126"/>
        <item x="125"/>
        <item x="124"/>
        <item x="123"/>
        <item x="122"/>
        <item x="121"/>
        <item x="120"/>
        <item x="119"/>
        <item x="118"/>
        <item m="1" x="153"/>
        <item m="1" x="148"/>
        <item m="1" x="146"/>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20"/>
        <item x="23"/>
        <item x="13"/>
        <item x="14"/>
        <item x="18"/>
        <item x="15"/>
        <item x="16"/>
        <item x="10"/>
        <item x="70"/>
        <item x="66"/>
        <item x="71"/>
        <item x="68"/>
        <item x="72"/>
        <item x="67"/>
        <item x="73"/>
        <item x="69"/>
        <item x="140"/>
        <item x="100"/>
        <item x="11"/>
        <item x="12"/>
        <item x="24"/>
        <item x="99"/>
        <item x="3"/>
        <item x="19"/>
        <item x="137"/>
        <item x="1"/>
        <item x="102"/>
        <item x="101"/>
        <item x="138"/>
        <item x="38"/>
        <item x="34"/>
        <item x="39"/>
        <item x="36"/>
        <item x="40"/>
        <item x="35"/>
        <item x="41"/>
        <item x="37"/>
        <item x="8"/>
        <item x="17"/>
        <item x="2"/>
        <item x="103"/>
        <item x="9"/>
        <item x="25"/>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4"/>
        <item x="4"/>
        <item x="0"/>
        <item x="21"/>
        <item x="54"/>
        <item x="50"/>
        <item x="55"/>
        <item x="52"/>
        <item x="56"/>
        <item x="51"/>
        <item x="57"/>
        <item x="53"/>
        <item x="141"/>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13">
    <i>
      <x/>
    </i>
    <i>
      <x v="1"/>
    </i>
    <i>
      <x v="2"/>
    </i>
    <i>
      <x v="3"/>
    </i>
    <i>
      <x v="4"/>
    </i>
    <i>
      <x v="5"/>
    </i>
    <i>
      <x v="6"/>
    </i>
    <i>
      <x v="7"/>
    </i>
    <i>
      <x v="8"/>
    </i>
    <i>
      <x v="9"/>
    </i>
    <i>
      <x v="10"/>
    </i>
    <i>
      <x v="11"/>
    </i>
    <i>
      <x v="12"/>
    </i>
  </rowItems>
  <colFields count="1">
    <field x="-2"/>
  </colFields>
  <colItems count="2">
    <i>
      <x/>
    </i>
    <i i="1">
      <x v="1"/>
    </i>
  </colItems>
  <pageFields count="1">
    <pageField fld="1" item="8" hier="-1"/>
  </pageFields>
  <dataFields count="2">
    <dataField name="Cost/Conversion-Deviation " fld="28" subtotal="average" baseField="2" baseItem="0"/>
    <dataField name="Cost/Conversion-Dev.(Low Significance) " fld="29" subtotal="average" baseField="2" baseItem="0"/>
  </dataFields>
  <formats count="7">
    <format dxfId="67">
      <pivotArea collapsedLevelsAreSubtotals="1" fieldPosition="0">
        <references count="1">
          <reference field="2" count="17">
            <x v="43"/>
            <x v="44"/>
            <x v="46"/>
            <x v="48"/>
            <x v="50"/>
            <x v="68"/>
            <x v="72"/>
            <x v="77"/>
            <x v="78"/>
            <x v="91"/>
            <x v="94"/>
            <x v="95"/>
            <x v="104"/>
            <x v="105"/>
            <x v="106"/>
            <x v="118"/>
            <x v="135"/>
          </reference>
        </references>
      </pivotArea>
    </format>
    <format dxfId="68">
      <pivotArea outline="0" collapsedLevelsAreSubtotals="1" fieldPosition="0"/>
    </format>
    <format dxfId="69">
      <pivotArea dataOnly="0" labelOnly="1" outline="0" fieldPosition="0">
        <references count="1">
          <reference field="1" count="1">
            <x v="6"/>
          </reference>
        </references>
      </pivotArea>
    </format>
    <format dxfId="70">
      <pivotArea type="all" dataOnly="0" outline="0" fieldPosition="0"/>
    </format>
    <format dxfId="71">
      <pivotArea outline="0" collapsedLevelsAreSubtotals="1" fieldPosition="0"/>
    </format>
    <format dxfId="72">
      <pivotArea field="2" type="button" dataOnly="0" labelOnly="1" outline="0" axis="axisRow" fieldPosition="0"/>
    </format>
    <format dxfId="73">
      <pivotArea dataOnly="0" labelOnly="1" fieldPosition="0">
        <references count="1">
          <reference field="2" count="13">
            <x v="1"/>
            <x v="2"/>
            <x v="4"/>
            <x v="5"/>
            <x v="6"/>
            <x v="7"/>
            <x v="8"/>
            <x v="10"/>
            <x v="11"/>
            <x v="12"/>
            <x v="13"/>
            <x v="14"/>
            <x v="15"/>
          </reference>
        </references>
      </pivotArea>
    </format>
  </formats>
  <chartFormats count="2">
    <chartFormat chart="36" format="32" series="1">
      <pivotArea type="data" outline="0" fieldPosition="0">
        <references count="1">
          <reference field="4294967294" count="1" selected="0">
            <x v="0"/>
          </reference>
        </references>
      </pivotArea>
    </chartFormat>
    <chartFormat chart="36" format="3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38EA665D-504D-4BF0-9412-FD1251443AAD}"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4">
  <location ref="X19:Z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137"/>
        <item x="138"/>
        <item x="139"/>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23"/>
        <item x="128"/>
        <item x="126"/>
        <item x="1"/>
        <item x="102"/>
        <item x="101"/>
        <item x="119"/>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5">
    <i>
      <x/>
    </i>
    <i>
      <x v="1"/>
    </i>
    <i>
      <x v="2"/>
    </i>
    <i>
      <x v="57"/>
    </i>
    <i t="grand">
      <x/>
    </i>
  </rowItems>
  <colFields count="1">
    <field x="-2"/>
  </colFields>
  <colItems count="2">
    <i>
      <x/>
    </i>
    <i i="1">
      <x v="1"/>
    </i>
  </colItems>
  <pageFields count="1">
    <pageField fld="1" item="10" hier="-1"/>
  </pageFields>
  <dataFields count="2">
    <dataField name="Cost/Conversion-Deviation " fld="28" subtotal="average" baseField="2" baseItem="0"/>
    <dataField name="Cost/Conversion-Dev.(Low Significance) " fld="29" subtotal="average" baseField="2" baseItem="0"/>
  </dataFields>
  <formats count="8">
    <format dxfId="74">
      <pivotArea collapsedLevelsAreSubtotals="1" fieldPosition="0">
        <references count="1">
          <reference field="2" count="17">
            <x v="30"/>
            <x v="31"/>
            <x v="33"/>
            <x v="35"/>
            <x v="37"/>
            <x v="58"/>
            <x v="65"/>
            <x v="72"/>
            <x v="73"/>
            <x v="86"/>
            <x v="91"/>
            <x v="92"/>
            <x v="101"/>
            <x v="102"/>
            <x v="103"/>
            <x v="114"/>
            <x v="132"/>
          </reference>
        </references>
      </pivotArea>
    </format>
    <format dxfId="75">
      <pivotArea outline="0" collapsedLevelsAreSubtotals="1" fieldPosition="0"/>
    </format>
    <format dxfId="76">
      <pivotArea dataOnly="0" labelOnly="1" outline="0" fieldPosition="0">
        <references count="1">
          <reference field="1" count="1">
            <x v="6"/>
          </reference>
        </references>
      </pivotArea>
    </format>
    <format dxfId="77">
      <pivotArea type="all" dataOnly="0" outline="0" fieldPosition="0"/>
    </format>
    <format dxfId="78">
      <pivotArea outline="0" collapsedLevelsAreSubtotals="1" fieldPosition="0"/>
    </format>
    <format dxfId="79">
      <pivotArea field="2" type="button" dataOnly="0" labelOnly="1" outline="0" axis="axisRow" fieldPosition="0"/>
    </format>
    <format dxfId="80">
      <pivotArea dataOnly="0" labelOnly="1" fieldPosition="0">
        <references count="1">
          <reference field="2" count="4">
            <x v="0"/>
            <x v="1"/>
            <x v="2"/>
            <x v="57"/>
          </reference>
        </references>
      </pivotArea>
    </format>
    <format dxfId="81">
      <pivotArea dataOnly="0" labelOnly="1" grandRow="1" outline="0" fieldPosition="0"/>
    </format>
  </formats>
  <chartFormats count="2">
    <chartFormat chart="13" format="33" series="1">
      <pivotArea type="data" outline="0" fieldPosition="0">
        <references count="1">
          <reference field="4294967294" count="1" selected="0">
            <x v="0"/>
          </reference>
        </references>
      </pivotArea>
    </chartFormat>
    <chartFormat chart="13"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8025BBF-14A5-4668-8332-5A18E3BBAC63}" name="PivotTable3"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9">
  <location ref="R19:T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5">
    <i>
      <x v="17"/>
    </i>
    <i>
      <x v="22"/>
    </i>
    <i>
      <x v="25"/>
    </i>
    <i>
      <x v="26"/>
    </i>
    <i t="grand">
      <x/>
    </i>
  </rowItems>
  <colFields count="1">
    <field x="-2"/>
  </colFields>
  <colItems count="2">
    <i>
      <x/>
    </i>
    <i i="1">
      <x v="1"/>
    </i>
  </colItems>
  <pageFields count="1">
    <pageField fld="1" item="5" hier="-1"/>
  </pageFields>
  <dataFields count="2">
    <dataField name="ROAS-Deviation " fld="31" subtotal="average" baseField="2" baseItem="17"/>
    <dataField name="ROAS-Dev.(Low Significance) " fld="32" subtotal="average" baseField="2" baseItem="17"/>
  </dataFields>
  <formats count="8">
    <format dxfId="33">
      <pivotArea collapsedLevelsAreSubtotals="1" fieldPosition="0">
        <references count="1">
          <reference field="2" count="17">
            <x v="27"/>
            <x v="28"/>
            <x v="30"/>
            <x v="32"/>
            <x v="34"/>
            <x v="55"/>
            <x v="62"/>
            <x v="70"/>
            <x v="71"/>
            <x v="85"/>
            <x v="90"/>
            <x v="91"/>
            <x v="100"/>
            <x v="101"/>
            <x v="102"/>
            <x v="114"/>
            <x v="132"/>
          </reference>
        </references>
      </pivotArea>
    </format>
    <format dxfId="34">
      <pivotArea outline="0" collapsedLevelsAreSubtotals="1" fieldPosition="0"/>
    </format>
    <format dxfId="35">
      <pivotArea dataOnly="0" labelOnly="1" outline="0" fieldPosition="0">
        <references count="1">
          <reference field="1" count="1">
            <x v="6"/>
          </reference>
        </references>
      </pivotArea>
    </format>
    <format dxfId="36">
      <pivotArea type="all" dataOnly="0" outline="0" fieldPosition="0"/>
    </format>
    <format dxfId="37">
      <pivotArea outline="0" collapsedLevelsAreSubtotals="1" fieldPosition="0"/>
    </format>
    <format dxfId="38">
      <pivotArea field="2" type="button" dataOnly="0" labelOnly="1" outline="0" axis="axisRow" fieldPosition="0"/>
    </format>
    <format dxfId="39">
      <pivotArea dataOnly="0" labelOnly="1" fieldPosition="0">
        <references count="1">
          <reference field="2" count="4">
            <x v="17"/>
            <x v="22"/>
            <x v="25"/>
            <x v="26"/>
          </reference>
        </references>
      </pivotArea>
    </format>
    <format dxfId="40">
      <pivotArea dataOnly="0" labelOnly="1" grandRow="1" outline="0" fieldPosition="0"/>
    </format>
  </formats>
  <chartFormats count="2">
    <chartFormat chart="18" format="35" series="1">
      <pivotArea type="data" outline="0" fieldPosition="0">
        <references count="1">
          <reference field="4294967294" count="1" selected="0">
            <x v="0"/>
          </reference>
        </references>
      </pivotArea>
    </chartFormat>
    <chartFormat chart="18" format="3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43867DC-9D6F-449D-B106-E52998FB137D}"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21">
  <location ref="F19: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0"/>
        <item x="21"/>
        <item x="22"/>
        <item x="23"/>
        <item x="24"/>
        <item x="2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13"/>
        <item x="14"/>
        <item x="18"/>
        <item x="15"/>
        <item x="16"/>
        <item x="122"/>
        <item x="10"/>
        <item x="70"/>
        <item x="66"/>
        <item x="71"/>
        <item x="68"/>
        <item x="72"/>
        <item x="67"/>
        <item x="73"/>
        <item x="69"/>
        <item x="140"/>
        <item x="100"/>
        <item x="11"/>
        <item x="12"/>
        <item m="1" x="146"/>
        <item x="125"/>
        <item x="129"/>
        <item x="99"/>
        <item x="3"/>
        <item x="19"/>
        <item x="137"/>
        <item x="123"/>
        <item x="128"/>
        <item x="126"/>
        <item x="1"/>
        <item x="102"/>
        <item x="101"/>
        <item x="119"/>
        <item x="138"/>
        <item x="38"/>
        <item x="34"/>
        <item x="39"/>
        <item x="36"/>
        <item x="40"/>
        <item x="35"/>
        <item x="41"/>
        <item x="37"/>
        <item x="8"/>
        <item x="17"/>
        <item x="2"/>
        <item x="103"/>
        <item x="9"/>
        <item x="120"/>
        <item x="124"/>
        <item x="104"/>
        <item x="106"/>
        <item x="78"/>
        <item x="74"/>
        <item x="79"/>
        <item x="76"/>
        <item x="80"/>
        <item x="75"/>
        <item x="81"/>
        <item x="77"/>
        <item x="107"/>
        <item x="108"/>
        <item x="105"/>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7">
    <i>
      <x/>
    </i>
    <i>
      <x v="1"/>
    </i>
    <i>
      <x v="2"/>
    </i>
    <i>
      <x v="3"/>
    </i>
    <i>
      <x v="4"/>
    </i>
    <i>
      <x v="5"/>
    </i>
    <i t="grand">
      <x/>
    </i>
  </rowItems>
  <colFields count="1">
    <field x="-2"/>
  </colFields>
  <colItems count="2">
    <i>
      <x/>
    </i>
    <i i="1">
      <x v="1"/>
    </i>
  </colItems>
  <pageFields count="1">
    <pageField fld="1" item="2" hier="-1"/>
  </pageFields>
  <dataFields count="2">
    <dataField name="ROAS-Deviation " fld="31" subtotal="average" baseField="2" baseItem="0"/>
    <dataField name="ROAS-Dev.(Low Significance) " fld="32" subtotal="average" baseField="2" baseItem="0"/>
  </dataFields>
  <formats count="8">
    <format dxfId="41">
      <pivotArea collapsedLevelsAreSubtotals="1" fieldPosition="0">
        <references count="1">
          <reference field="2" count="17">
            <x v="33"/>
            <x v="34"/>
            <x v="36"/>
            <x v="38"/>
            <x v="40"/>
            <x v="59"/>
            <x v="65"/>
            <x v="73"/>
            <x v="74"/>
            <x v="88"/>
            <x v="92"/>
            <x v="93"/>
            <x v="102"/>
            <x v="103"/>
            <x v="104"/>
            <x v="115"/>
            <x v="133"/>
          </reference>
        </references>
      </pivotArea>
    </format>
    <format dxfId="42">
      <pivotArea outline="0" collapsedLevelsAreSubtotals="1" fieldPosition="0"/>
    </format>
    <format dxfId="43">
      <pivotArea dataOnly="0" labelOnly="1" outline="0" fieldPosition="0">
        <references count="1">
          <reference field="1" count="1">
            <x v="6"/>
          </reference>
        </references>
      </pivotArea>
    </format>
    <format dxfId="44">
      <pivotArea type="all" dataOnly="0" outline="0" fieldPosition="0"/>
    </format>
    <format dxfId="45">
      <pivotArea outline="0" collapsedLevelsAreSubtotals="1" fieldPosition="0"/>
    </format>
    <format dxfId="46">
      <pivotArea field="2" type="button" dataOnly="0" labelOnly="1" outline="0" axis="axisRow" fieldPosition="0"/>
    </format>
    <format dxfId="47">
      <pivotArea dataOnly="0" labelOnly="1" fieldPosition="0">
        <references count="1">
          <reference field="2" count="6">
            <x v="0"/>
            <x v="1"/>
            <x v="2"/>
            <x v="3"/>
            <x v="4"/>
            <x v="5"/>
          </reference>
        </references>
      </pivotArea>
    </format>
    <format dxfId="48">
      <pivotArea dataOnly="0" labelOnly="1" grandRow="1" outline="0" fieldPosition="0"/>
    </format>
  </formats>
  <chartFormats count="2">
    <chartFormat chart="20" format="33" series="1">
      <pivotArea type="data" outline="0" fieldPosition="0">
        <references count="1">
          <reference field="4294967294" count="1" selected="0">
            <x v="0"/>
          </reference>
        </references>
      </pivotArea>
    </chartFormat>
    <chartFormat chart="20"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6DEBBB0A-0862-4571-A69D-FAD8F4E3CD83}" name="PivotTable2" cacheId="107" applyNumberFormats="0" applyBorderFormats="0" applyFontFormats="0" applyPatternFormats="0" applyAlignmentFormats="0" applyWidthHeightFormats="1" dataCaption="Werte" updatedVersion="6" minRefreshableVersion="3" useAutoFormatting="1" itemPrintTitles="1" createdVersion="6" indent="0" compact="0" compactData="0" gridDropZones="1" multipleFieldFilters="0" chartFormat="4">
  <location ref="L19:N29" firstHeaderRow="1" firstDataRow="2" firstDataCol="1" rowPageCount="1" colPageCount="1"/>
  <pivotFields count="34">
    <pivotField compact="0" outline="0"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compact="0" outline="0" showAll="0" defaultSubtotal="0">
      <items count="12">
        <item x="0"/>
        <item x="1"/>
        <item x="2"/>
        <item x="3"/>
        <item x="4"/>
        <item x="5"/>
        <item x="6"/>
        <item x="7"/>
        <item x="8"/>
        <item x="9"/>
        <item x="10"/>
        <item x="11"/>
      </items>
    </pivotField>
    <pivotField axis="axisRow" compact="0" showAll="0" nonAutoSortDefault="1" defaultSubtotal="0">
      <items count="161">
        <item x="110"/>
        <item x="111"/>
        <item x="112"/>
        <item x="113"/>
        <item x="114"/>
        <item x="115"/>
        <item x="116"/>
        <item x="117"/>
        <item x="31"/>
        <item x="30"/>
        <item x="28"/>
        <item x="32"/>
        <item x="29"/>
        <item x="26"/>
        <item x="27"/>
        <item x="33"/>
        <item x="130"/>
        <item x="131"/>
        <item x="132"/>
        <item x="133"/>
        <item x="134"/>
        <item x="135"/>
        <item x="136"/>
        <item x="90"/>
        <item x="9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7" hier="-1"/>
  </pageFields>
  <dataFields count="2">
    <dataField name="ROAS-Deviation " fld="31" subtotal="average" baseField="2" baseItem="0"/>
    <dataField name="ROAS-Dev.(Low Significance) " fld="32" subtotal="average" baseField="2" baseItem="0"/>
  </dataFields>
  <formats count="10">
    <format dxfId="0">
      <pivotArea outline="0" collapsedLevelsAreSubtotals="1" fieldPosition="0"/>
    </format>
    <format dxfId="1">
      <pivotArea dataOnly="0" labelOnly="1" outline="0" fieldPosition="0">
        <references count="1">
          <reference field="1" count="1">
            <x v="1"/>
          </reference>
        </references>
      </pivotArea>
    </format>
    <format dxfId="2">
      <pivotArea type="all" dataOnly="0" outline="0" fieldPosition="0"/>
    </format>
    <format dxfId="3">
      <pivotArea outline="0" collapsedLevelsAreSubtotals="1" fieldPosition="0"/>
    </format>
    <format dxfId="4">
      <pivotArea type="origin" dataOnly="0" labelOnly="1" outline="0" fieldPosition="0"/>
    </format>
    <format dxfId="5">
      <pivotArea field="-2" type="button" dataOnly="0" labelOnly="1" outline="0" axis="axisCol" fieldPosition="0"/>
    </format>
    <format dxfId="6">
      <pivotArea type="topRight" dataOnly="0" labelOnly="1" outline="0" fieldPosition="0"/>
    </format>
    <format dxfId="7">
      <pivotArea field="2" type="button" dataOnly="0" labelOnly="1" outline="0" axis="axisRow" fieldPosition="0"/>
    </format>
    <format dxfId="8">
      <pivotArea dataOnly="0" labelOnly="1" outline="0" fieldPosition="0">
        <references count="1">
          <reference field="2" count="8">
            <x v="0"/>
            <x v="1"/>
            <x v="2"/>
            <x v="3"/>
            <x v="4"/>
            <x v="5"/>
            <x v="6"/>
            <x v="7"/>
          </reference>
        </references>
      </pivotArea>
    </format>
    <format dxfId="9">
      <pivotArea dataOnly="0" labelOnly="1" grandRow="1" outline="0" fieldPosition="0"/>
    </format>
  </formats>
  <chartFormats count="2">
    <chartFormat chart="3" format="31" series="1">
      <pivotArea type="data" outline="0" fieldPosition="0">
        <references count="1">
          <reference field="4294967294" count="1" selected="0">
            <x v="0"/>
          </reference>
        </references>
      </pivotArea>
    </chartFormat>
    <chartFormat chart="3"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7F7DB4DB-753F-46A8-95EA-8FE53D276329}" name="PivotTable6"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AJ19:AL25"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0"/>
        <item x="1"/>
        <item x="2"/>
        <item x="3"/>
        <item x="4"/>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19"/>
        <item x="137"/>
        <item x="123"/>
        <item x="128"/>
        <item x="126"/>
        <item x="102"/>
        <item x="101"/>
        <item x="119"/>
        <item x="138"/>
        <item x="38"/>
        <item x="34"/>
        <item x="39"/>
        <item x="36"/>
        <item x="40"/>
        <item x="35"/>
        <item x="41"/>
        <item x="37"/>
        <item x="8"/>
        <item x="17"/>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6">
    <i>
      <x/>
    </i>
    <i>
      <x v="1"/>
    </i>
    <i>
      <x v="2"/>
    </i>
    <i>
      <x v="3"/>
    </i>
    <i>
      <x v="4"/>
    </i>
    <i t="grand">
      <x/>
    </i>
  </rowItems>
  <colFields count="1">
    <field x="-2"/>
  </colFields>
  <colItems count="2">
    <i>
      <x/>
    </i>
    <i i="1">
      <x v="1"/>
    </i>
  </colItems>
  <pageFields count="1">
    <pageField fld="1" item="0" hier="-1"/>
  </pageFields>
  <dataFields count="2">
    <dataField name="ROAS-Deviation " fld="31" subtotal="average" baseField="2" baseItem="0"/>
    <dataField name="ROAS-Dev.(Low Significance) " fld="32" subtotal="average" baseField="2" baseItem="0"/>
  </dataFields>
  <formats count="8">
    <format dxfId="10">
      <pivotArea collapsedLevelsAreSubtotals="1" fieldPosition="0">
        <references count="1">
          <reference field="2" count="17">
            <x v="32"/>
            <x v="33"/>
            <x v="35"/>
            <x v="37"/>
            <x v="39"/>
            <x v="60"/>
            <x v="67"/>
            <x v="73"/>
            <x v="74"/>
            <x v="87"/>
            <x v="92"/>
            <x v="93"/>
            <x v="102"/>
            <x v="103"/>
            <x v="104"/>
            <x v="116"/>
            <x v="134"/>
          </reference>
        </references>
      </pivotArea>
    </format>
    <format dxfId="11">
      <pivotArea outline="0" collapsedLevelsAreSubtotals="1" fieldPosition="0"/>
    </format>
    <format dxfId="12">
      <pivotArea dataOnly="0" labelOnly="1" outline="0" fieldPosition="0">
        <references count="1">
          <reference field="1" count="1">
            <x v="6"/>
          </reference>
        </references>
      </pivotArea>
    </format>
    <format dxfId="13">
      <pivotArea type="all" dataOnly="0" outline="0" fieldPosition="0"/>
    </format>
    <format dxfId="14">
      <pivotArea outline="0" collapsedLevelsAreSubtotals="1" fieldPosition="0"/>
    </format>
    <format dxfId="15">
      <pivotArea field="2" type="button" dataOnly="0" labelOnly="1" outline="0" axis="axisRow" fieldPosition="0"/>
    </format>
    <format dxfId="16">
      <pivotArea dataOnly="0" labelOnly="1" fieldPosition="0">
        <references count="1">
          <reference field="2" count="5">
            <x v="0"/>
            <x v="1"/>
            <x v="2"/>
            <x v="3"/>
            <x v="4"/>
          </reference>
        </references>
      </pivotArea>
    </format>
    <format dxfId="17">
      <pivotArea dataOnly="0" labelOnly="1" grandRow="1" outline="0" fieldPosition="0"/>
    </format>
  </formats>
  <chartFormats count="2">
    <chartFormat chart="12" format="33" series="1">
      <pivotArea type="data" outline="0" fieldPosition="0">
        <references count="1">
          <reference field="4294967294" count="1" selected="0">
            <x v="0"/>
          </reference>
        </references>
      </pivotArea>
    </chartFormat>
    <chartFormat chart="12"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B3957C6B-B6B1-478A-8511-1CEA750B7748}" name="PivotTable5" cacheId="107" applyNumberFormats="0" applyBorderFormats="0" applyFontFormats="0" applyPatternFormats="0" applyAlignmentFormats="0" applyWidthHeightFormats="1" dataCaption="Werte" updatedVersion="6" minRefreshableVersion="3" useAutoFormatting="1" rowGrandTotals="0" colGrandTotals="0" itemPrintTitles="1" mergeItem="1" createdVersion="6" indent="0" outline="1" outlineData="1" multipleFieldFilters="0" chartFormat="37" customListSort="0">
  <location ref="AD19:AF32"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129"/>
        <item x="128"/>
        <item x="127"/>
        <item x="126"/>
        <item x="125"/>
        <item x="124"/>
        <item x="123"/>
        <item x="122"/>
        <item x="121"/>
        <item x="120"/>
        <item x="119"/>
        <item x="118"/>
        <item m="1" x="153"/>
        <item m="1" x="148"/>
        <item m="1" x="146"/>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20"/>
        <item x="23"/>
        <item x="13"/>
        <item x="14"/>
        <item x="18"/>
        <item x="15"/>
        <item x="16"/>
        <item x="10"/>
        <item x="70"/>
        <item x="66"/>
        <item x="71"/>
        <item x="68"/>
        <item x="72"/>
        <item x="67"/>
        <item x="73"/>
        <item x="69"/>
        <item x="140"/>
        <item x="100"/>
        <item x="11"/>
        <item x="12"/>
        <item x="24"/>
        <item x="99"/>
        <item x="3"/>
        <item x="19"/>
        <item x="137"/>
        <item x="1"/>
        <item x="102"/>
        <item x="101"/>
        <item x="138"/>
        <item x="38"/>
        <item x="34"/>
        <item x="39"/>
        <item x="36"/>
        <item x="40"/>
        <item x="35"/>
        <item x="41"/>
        <item x="37"/>
        <item x="8"/>
        <item x="17"/>
        <item x="2"/>
        <item x="103"/>
        <item x="9"/>
        <item x="25"/>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4"/>
        <item x="4"/>
        <item x="0"/>
        <item x="21"/>
        <item x="54"/>
        <item x="50"/>
        <item x="55"/>
        <item x="52"/>
        <item x="56"/>
        <item x="51"/>
        <item x="57"/>
        <item x="53"/>
        <item x="141"/>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13">
    <i>
      <x/>
    </i>
    <i>
      <x v="1"/>
    </i>
    <i>
      <x v="2"/>
    </i>
    <i>
      <x v="3"/>
    </i>
    <i>
      <x v="4"/>
    </i>
    <i>
      <x v="5"/>
    </i>
    <i>
      <x v="6"/>
    </i>
    <i>
      <x v="7"/>
    </i>
    <i>
      <x v="8"/>
    </i>
    <i>
      <x v="9"/>
    </i>
    <i>
      <x v="10"/>
    </i>
    <i>
      <x v="11"/>
    </i>
    <i>
      <x v="12"/>
    </i>
  </rowItems>
  <colFields count="1">
    <field x="-2"/>
  </colFields>
  <colItems count="2">
    <i>
      <x/>
    </i>
    <i i="1">
      <x v="1"/>
    </i>
  </colItems>
  <pageFields count="1">
    <pageField fld="1" item="8" hier="-1"/>
  </pageFields>
  <dataFields count="2">
    <dataField name="ROAS-Deviation " fld="31" subtotal="average" baseField="2" baseItem="0"/>
    <dataField name="ROAS-Dev.(Low Significance) " fld="32" subtotal="average" baseField="2" baseItem="0"/>
  </dataFields>
  <formats count="7">
    <format dxfId="18">
      <pivotArea collapsedLevelsAreSubtotals="1" fieldPosition="0">
        <references count="1">
          <reference field="2" count="17">
            <x v="43"/>
            <x v="44"/>
            <x v="46"/>
            <x v="48"/>
            <x v="50"/>
            <x v="68"/>
            <x v="72"/>
            <x v="77"/>
            <x v="78"/>
            <x v="91"/>
            <x v="94"/>
            <x v="95"/>
            <x v="104"/>
            <x v="105"/>
            <x v="106"/>
            <x v="118"/>
            <x v="135"/>
          </reference>
        </references>
      </pivotArea>
    </format>
    <format dxfId="19">
      <pivotArea outline="0" collapsedLevelsAreSubtotals="1" fieldPosition="0"/>
    </format>
    <format dxfId="20">
      <pivotArea dataOnly="0" labelOnly="1" outline="0" fieldPosition="0">
        <references count="1">
          <reference field="1" count="1">
            <x v="6"/>
          </reference>
        </references>
      </pivotArea>
    </format>
    <format dxfId="21">
      <pivotArea type="all" dataOnly="0" outline="0" fieldPosition="0"/>
    </format>
    <format dxfId="22">
      <pivotArea outline="0" collapsedLevelsAreSubtotals="1" fieldPosition="0"/>
    </format>
    <format dxfId="23">
      <pivotArea field="2" type="button" dataOnly="0" labelOnly="1" outline="0" axis="axisRow" fieldPosition="0"/>
    </format>
    <format dxfId="24">
      <pivotArea dataOnly="0" labelOnly="1" fieldPosition="0">
        <references count="1">
          <reference field="2" count="13">
            <x v="1"/>
            <x v="2"/>
            <x v="4"/>
            <x v="5"/>
            <x v="6"/>
            <x v="7"/>
            <x v="8"/>
            <x v="10"/>
            <x v="11"/>
            <x v="12"/>
            <x v="13"/>
            <x v="14"/>
            <x v="15"/>
          </reference>
        </references>
      </pivotArea>
    </format>
  </formats>
  <chartFormats count="2">
    <chartFormat chart="36" format="32" series="1">
      <pivotArea type="data" outline="0" fieldPosition="0">
        <references count="1">
          <reference field="4294967294" count="1" selected="0">
            <x v="0"/>
          </reference>
        </references>
      </pivotArea>
    </chartFormat>
    <chartFormat chart="36" format="3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5FD33546-2133-4C5A-8011-E75E54396AE3}"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4">
  <location ref="X19:Z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137"/>
        <item x="138"/>
        <item x="139"/>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23"/>
        <item x="128"/>
        <item x="126"/>
        <item x="1"/>
        <item x="102"/>
        <item x="101"/>
        <item x="119"/>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2"/>
  </rowFields>
  <rowItems count="5">
    <i>
      <x/>
    </i>
    <i>
      <x v="1"/>
    </i>
    <i>
      <x v="2"/>
    </i>
    <i>
      <x v="57"/>
    </i>
    <i t="grand">
      <x/>
    </i>
  </rowItems>
  <colFields count="1">
    <field x="-2"/>
  </colFields>
  <colItems count="2">
    <i>
      <x/>
    </i>
    <i i="1">
      <x v="1"/>
    </i>
  </colItems>
  <pageFields count="1">
    <pageField fld="1" item="10" hier="-1"/>
  </pageFields>
  <dataFields count="2">
    <dataField name="ROAS-Deviation " fld="31" subtotal="average" baseField="2" baseItem="0"/>
    <dataField name="ROAS-Dev.(Low Significance) " fld="32" subtotal="average" baseField="2" baseItem="0"/>
  </dataFields>
  <formats count="8">
    <format dxfId="25">
      <pivotArea collapsedLevelsAreSubtotals="1" fieldPosition="0">
        <references count="1">
          <reference field="2" count="17">
            <x v="30"/>
            <x v="31"/>
            <x v="33"/>
            <x v="35"/>
            <x v="37"/>
            <x v="58"/>
            <x v="65"/>
            <x v="72"/>
            <x v="73"/>
            <x v="86"/>
            <x v="91"/>
            <x v="92"/>
            <x v="101"/>
            <x v="102"/>
            <x v="103"/>
            <x v="114"/>
            <x v="132"/>
          </reference>
        </references>
      </pivotArea>
    </format>
    <format dxfId="26">
      <pivotArea outline="0" collapsedLevelsAreSubtotals="1" fieldPosition="0"/>
    </format>
    <format dxfId="27">
      <pivotArea dataOnly="0" labelOnly="1" outline="0" fieldPosition="0">
        <references count="1">
          <reference field="1" count="1">
            <x v="6"/>
          </reference>
        </references>
      </pivotArea>
    </format>
    <format dxfId="28">
      <pivotArea type="all" dataOnly="0" outline="0" fieldPosition="0"/>
    </format>
    <format dxfId="29">
      <pivotArea outline="0" collapsedLevelsAreSubtotals="1" fieldPosition="0"/>
    </format>
    <format dxfId="30">
      <pivotArea field="2" type="button" dataOnly="0" labelOnly="1" outline="0" axis="axisRow" fieldPosition="0"/>
    </format>
    <format dxfId="31">
      <pivotArea dataOnly="0" labelOnly="1" fieldPosition="0">
        <references count="1">
          <reference field="2" count="4">
            <x v="0"/>
            <x v="1"/>
            <x v="2"/>
            <x v="57"/>
          </reference>
        </references>
      </pivotArea>
    </format>
    <format dxfId="32">
      <pivotArea dataOnly="0" labelOnly="1" grandRow="1" outline="0" fieldPosition="0"/>
    </format>
  </formats>
  <chartFormats count="2">
    <chartFormat chart="13" format="33" series="1">
      <pivotArea type="data" outline="0" fieldPosition="0">
        <references count="1">
          <reference field="4294967294" count="1" selected="0">
            <x v="0"/>
          </reference>
        </references>
      </pivotArea>
    </chartFormat>
    <chartFormat chart="13"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B0A7ED0-235B-4E16-868B-0E7F9C1AC38C}" name="PivotTable6"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2">
  <location ref="AJ19:AL25"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0"/>
        <item x="1"/>
        <item x="2"/>
        <item x="3"/>
        <item x="4"/>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19"/>
        <item x="137"/>
        <item x="123"/>
        <item x="128"/>
        <item x="126"/>
        <item x="102"/>
        <item x="101"/>
        <item x="119"/>
        <item x="138"/>
        <item x="38"/>
        <item x="34"/>
        <item x="39"/>
        <item x="36"/>
        <item x="40"/>
        <item x="35"/>
        <item x="41"/>
        <item x="37"/>
        <item x="8"/>
        <item x="17"/>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6">
    <i>
      <x/>
    </i>
    <i>
      <x v="1"/>
    </i>
    <i>
      <x v="2"/>
    </i>
    <i>
      <x v="3"/>
    </i>
    <i>
      <x v="4"/>
    </i>
    <i t="grand">
      <x/>
    </i>
  </rowItems>
  <colFields count="1">
    <field x="-2"/>
  </colFields>
  <colItems count="2">
    <i>
      <x/>
    </i>
    <i i="1">
      <x v="1"/>
    </i>
  </colItems>
  <pageFields count="1">
    <pageField fld="1" item="0" hier="-1"/>
  </pageFields>
  <dataFields count="2">
    <dataField name="Conversion-Rate-Deviation " fld="25" subtotal="average" baseField="2" baseItem="0"/>
    <dataField name="Conversion-Rate-Dev.(Low Significance) " fld="26" subtotal="average" baseField="2" baseItem="0"/>
  </dataFields>
  <formats count="8">
    <format dxfId="166">
      <pivotArea collapsedLevelsAreSubtotals="1" fieldPosition="0">
        <references count="1">
          <reference field="2" count="17">
            <x v="32"/>
            <x v="33"/>
            <x v="35"/>
            <x v="37"/>
            <x v="39"/>
            <x v="60"/>
            <x v="67"/>
            <x v="73"/>
            <x v="74"/>
            <x v="87"/>
            <x v="92"/>
            <x v="93"/>
            <x v="102"/>
            <x v="103"/>
            <x v="104"/>
            <x v="116"/>
            <x v="134"/>
          </reference>
        </references>
      </pivotArea>
    </format>
    <format dxfId="167">
      <pivotArea outline="0" collapsedLevelsAreSubtotals="1" fieldPosition="0"/>
    </format>
    <format dxfId="168">
      <pivotArea dataOnly="0" labelOnly="1" outline="0" fieldPosition="0">
        <references count="1">
          <reference field="1" count="1">
            <x v="6"/>
          </reference>
        </references>
      </pivotArea>
    </format>
    <format dxfId="169">
      <pivotArea type="all" dataOnly="0" outline="0" fieldPosition="0"/>
    </format>
    <format dxfId="170">
      <pivotArea outline="0" collapsedLevelsAreSubtotals="1" fieldPosition="0"/>
    </format>
    <format dxfId="171">
      <pivotArea field="2" type="button" dataOnly="0" labelOnly="1" outline="0" axis="axisRow" fieldPosition="0"/>
    </format>
    <format dxfId="172">
      <pivotArea dataOnly="0" labelOnly="1" fieldPosition="0">
        <references count="1">
          <reference field="2" count="5">
            <x v="0"/>
            <x v="1"/>
            <x v="2"/>
            <x v="3"/>
            <x v="4"/>
          </reference>
        </references>
      </pivotArea>
    </format>
    <format dxfId="173">
      <pivotArea dataOnly="0" labelOnly="1" grandRow="1" outline="0" fieldPosition="0"/>
    </format>
  </formats>
  <chartFormats count="2">
    <chartFormat chart="11" format="33" series="1">
      <pivotArea type="data" outline="0" fieldPosition="0">
        <references count="1">
          <reference field="4294967294" count="1" selected="0">
            <x v="0"/>
          </reference>
        </references>
      </pivotArea>
    </chartFormat>
    <chartFormat chart="11"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2095F1C-A92A-4A66-BD02-C90C5C8A9C7D}"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7">
  <location ref="K9:M17"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v="8"/>
    </i>
    <i>
      <x v="9"/>
    </i>
    <i>
      <x v="10"/>
    </i>
    <i>
      <x v="11"/>
    </i>
    <i>
      <x v="12"/>
    </i>
    <i>
      <x v="13"/>
    </i>
    <i>
      <x v="14"/>
    </i>
    <i t="grand">
      <x/>
    </i>
  </rowItems>
  <colFields count="1">
    <field x="-2"/>
  </colFields>
  <colItems count="2">
    <i>
      <x/>
    </i>
    <i i="1">
      <x v="1"/>
    </i>
  </colItems>
  <pageFields count="1">
    <pageField fld="1" item="9" hier="-1"/>
  </pageFields>
  <dataFields count="2">
    <dataField name="Click-Deviation " fld="7" subtotal="average" baseField="0" baseItem="46239232"/>
    <dataField name="Click-Dev.(Low Significance) " fld="8" subtotal="average" baseField="0" baseItem="46239232"/>
  </dataFields>
  <formats count="10">
    <format dxfId="427">
      <pivotArea collapsedLevelsAreSubtotals="1" fieldPosition="0">
        <references count="1">
          <reference field="2" count="17">
            <x v="27"/>
            <x v="28"/>
            <x v="30"/>
            <x v="32"/>
            <x v="34"/>
            <x v="55"/>
            <x v="62"/>
            <x v="70"/>
            <x v="71"/>
            <x v="85"/>
            <x v="90"/>
            <x v="91"/>
            <x v="100"/>
            <x v="101"/>
            <x v="102"/>
            <x v="114"/>
            <x v="132"/>
          </reference>
        </references>
      </pivotArea>
    </format>
    <format dxfId="428">
      <pivotArea outline="0" collapsedLevelsAreSubtotals="1" fieldPosition="0"/>
    </format>
    <format dxfId="429">
      <pivotArea dataOnly="0" labelOnly="1" outline="0" fieldPosition="0">
        <references count="1">
          <reference field="1" count="1">
            <x v="6"/>
          </reference>
        </references>
      </pivotArea>
    </format>
    <format dxfId="430">
      <pivotArea type="all" dataOnly="0" outline="0" fieldPosition="0"/>
    </format>
    <format dxfId="431">
      <pivotArea outline="0" collapsedLevelsAreSubtotals="1" fieldPosition="0"/>
    </format>
    <format dxfId="432">
      <pivotArea field="2" type="button" dataOnly="0" labelOnly="1" outline="0" axis="axisRow" fieldPosition="0"/>
    </format>
    <format dxfId="433">
      <pivotArea dataOnly="0" labelOnly="1" fieldPosition="0">
        <references count="1">
          <reference field="2" count="7">
            <x v="8"/>
            <x v="9"/>
            <x v="10"/>
            <x v="11"/>
            <x v="12"/>
            <x v="13"/>
            <x v="14"/>
          </reference>
        </references>
      </pivotArea>
    </format>
    <format dxfId="434">
      <pivotArea dataOnly="0" labelOnly="1" grandRow="1" outline="0" fieldPosition="0"/>
    </format>
    <format dxfId="435">
      <pivotArea outline="0" collapsedLevelsAreSubtotals="1" fieldPosition="0"/>
    </format>
    <format dxfId="436">
      <pivotArea dataOnly="0" labelOnly="1" outline="0" fieldPosition="0">
        <references count="1">
          <reference field="1" count="1">
            <x v="9"/>
          </reference>
        </references>
      </pivotArea>
    </format>
  </formats>
  <chartFormats count="2">
    <chartFormat chart="16" format="40" series="1">
      <pivotArea type="data" outline="0" fieldPosition="0">
        <references count="1">
          <reference field="4294967294" count="1" selected="0">
            <x v="0"/>
          </reference>
        </references>
      </pivotArea>
    </chartFormat>
    <chartFormat chart="16" format="4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22A9A2B9-230C-4200-A77C-303D94115E28}" name="PivotTable2" cacheId="107" applyNumberFormats="0" applyBorderFormats="0" applyFontFormats="0" applyPatternFormats="0" applyAlignmentFormats="0" applyWidthHeightFormats="1" dataCaption="Werte" updatedVersion="6" minRefreshableVersion="3" useAutoFormatting="1" itemPrintTitles="1" createdVersion="6" indent="0" compact="0" compactData="0" gridDropZones="1" multipleFieldFilters="0" chartFormat="3">
  <location ref="L19:N29" firstHeaderRow="1" firstDataRow="2" firstDataCol="1" rowPageCount="1" colPageCount="1"/>
  <pivotFields count="34">
    <pivotField compact="0" outline="0"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compact="0" outline="0" showAll="0" defaultSubtotal="0">
      <items count="12">
        <item x="0"/>
        <item x="1"/>
        <item x="2"/>
        <item x="3"/>
        <item x="4"/>
        <item x="5"/>
        <item x="6"/>
        <item x="7"/>
        <item x="8"/>
        <item x="9"/>
        <item x="10"/>
        <item x="11"/>
      </items>
    </pivotField>
    <pivotField axis="axisRow" compact="0" showAll="0" nonAutoSortDefault="1" defaultSubtotal="0">
      <items count="161">
        <item x="110"/>
        <item x="111"/>
        <item x="112"/>
        <item x="113"/>
        <item x="114"/>
        <item x="115"/>
        <item x="116"/>
        <item x="117"/>
        <item x="31"/>
        <item x="30"/>
        <item x="28"/>
        <item x="32"/>
        <item x="29"/>
        <item x="26"/>
        <item x="27"/>
        <item x="33"/>
        <item x="130"/>
        <item x="131"/>
        <item x="132"/>
        <item x="133"/>
        <item x="134"/>
        <item x="135"/>
        <item x="136"/>
        <item x="90"/>
        <item x="9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7" hier="-1"/>
  </pageFields>
  <dataFields count="2">
    <dataField name="Conversion-Rate-Deviation " fld="25" subtotal="average" baseField="2" baseItem="0"/>
    <dataField name="Conversion-Rate-Dev.(Low Significance) " fld="26" subtotal="average" baseField="2" baseItem="27"/>
  </dataFields>
  <formats count="12">
    <format dxfId="174">
      <pivotArea outline="0" collapsedLevelsAreSubtotals="1" fieldPosition="0"/>
    </format>
    <format dxfId="175">
      <pivotArea dataOnly="0" labelOnly="1" outline="0" fieldPosition="0">
        <references count="1">
          <reference field="1" count="1">
            <x v="1"/>
          </reference>
        </references>
      </pivotArea>
    </format>
    <format dxfId="176">
      <pivotArea dataOnly="0" labelOnly="1" outline="0" fieldPosition="0">
        <references count="1">
          <reference field="4294967294" count="2">
            <x v="0"/>
            <x v="1"/>
          </reference>
        </references>
      </pivotArea>
    </format>
    <format dxfId="177">
      <pivotArea type="all" dataOnly="0" outline="0" fieldPosition="0"/>
    </format>
    <format dxfId="178">
      <pivotArea outline="0" collapsedLevelsAreSubtotals="1" fieldPosition="0"/>
    </format>
    <format dxfId="179">
      <pivotArea type="origin" dataOnly="0" labelOnly="1" outline="0" fieldPosition="0"/>
    </format>
    <format dxfId="180">
      <pivotArea field="-2" type="button" dataOnly="0" labelOnly="1" outline="0" axis="axisCol" fieldPosition="0"/>
    </format>
    <format dxfId="181">
      <pivotArea type="topRight" dataOnly="0" labelOnly="1" outline="0" fieldPosition="0"/>
    </format>
    <format dxfId="182">
      <pivotArea field="2" type="button" dataOnly="0" labelOnly="1" outline="0" axis="axisRow" fieldPosition="0"/>
    </format>
    <format dxfId="183">
      <pivotArea dataOnly="0" labelOnly="1" outline="0" fieldPosition="0">
        <references count="1">
          <reference field="2" count="8">
            <x v="0"/>
            <x v="1"/>
            <x v="2"/>
            <x v="3"/>
            <x v="4"/>
            <x v="5"/>
            <x v="6"/>
            <x v="7"/>
          </reference>
        </references>
      </pivotArea>
    </format>
    <format dxfId="184">
      <pivotArea dataOnly="0" labelOnly="1" grandRow="1" outline="0" fieldPosition="0"/>
    </format>
    <format dxfId="185">
      <pivotArea dataOnly="0" labelOnly="1" outline="0" fieldPosition="0">
        <references count="1">
          <reference field="4294967294" count="2">
            <x v="0"/>
            <x v="1"/>
          </reference>
        </references>
      </pivotArea>
    </format>
  </formats>
  <chartFormats count="6">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 chart="2" format="29" series="1">
      <pivotArea type="data" outline="0" fieldPosition="0">
        <references count="1">
          <reference field="4294967294" count="1" selected="0">
            <x v="0"/>
          </reference>
        </references>
      </pivotArea>
    </chartFormat>
    <chartFormat chart="2" format="3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BD9EE668-76B1-4FC1-9195-F3B9BE35C356}"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20">
  <location ref="F19:H2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0"/>
        <item x="21"/>
        <item x="22"/>
        <item x="23"/>
        <item x="24"/>
        <item x="25"/>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13"/>
        <item x="14"/>
        <item x="18"/>
        <item x="15"/>
        <item x="16"/>
        <item x="122"/>
        <item x="10"/>
        <item x="70"/>
        <item x="66"/>
        <item x="71"/>
        <item x="68"/>
        <item x="72"/>
        <item x="67"/>
        <item x="73"/>
        <item x="69"/>
        <item x="140"/>
        <item x="100"/>
        <item x="11"/>
        <item x="12"/>
        <item m="1" x="146"/>
        <item x="125"/>
        <item x="129"/>
        <item x="99"/>
        <item x="3"/>
        <item x="19"/>
        <item x="137"/>
        <item x="123"/>
        <item x="128"/>
        <item x="126"/>
        <item x="1"/>
        <item x="102"/>
        <item x="101"/>
        <item x="119"/>
        <item x="138"/>
        <item x="38"/>
        <item x="34"/>
        <item x="39"/>
        <item x="36"/>
        <item x="40"/>
        <item x="35"/>
        <item x="41"/>
        <item x="37"/>
        <item x="8"/>
        <item x="17"/>
        <item x="2"/>
        <item x="103"/>
        <item x="9"/>
        <item x="120"/>
        <item x="124"/>
        <item x="104"/>
        <item x="106"/>
        <item x="78"/>
        <item x="74"/>
        <item x="79"/>
        <item x="76"/>
        <item x="80"/>
        <item x="75"/>
        <item x="81"/>
        <item x="77"/>
        <item x="107"/>
        <item x="108"/>
        <item x="105"/>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7">
    <i>
      <x/>
    </i>
    <i>
      <x v="1"/>
    </i>
    <i>
      <x v="2"/>
    </i>
    <i>
      <x v="3"/>
    </i>
    <i>
      <x v="4"/>
    </i>
    <i>
      <x v="5"/>
    </i>
    <i t="grand">
      <x/>
    </i>
  </rowItems>
  <colFields count="1">
    <field x="-2"/>
  </colFields>
  <colItems count="2">
    <i>
      <x/>
    </i>
    <i i="1">
      <x v="1"/>
    </i>
  </colItems>
  <pageFields count="1">
    <pageField fld="1" item="2" hier="-1"/>
  </pageFields>
  <dataFields count="2">
    <dataField name="Conversion-Rate-Deviation " fld="25" subtotal="average" baseField="2" baseItem="0"/>
    <dataField name="Conversion-Rate-Dev.(Low Significance) " fld="26" subtotal="average" baseField="2" baseItem="27"/>
  </dataFields>
  <formats count="10">
    <format dxfId="186">
      <pivotArea collapsedLevelsAreSubtotals="1" fieldPosition="0">
        <references count="1">
          <reference field="2" count="17">
            <x v="33"/>
            <x v="34"/>
            <x v="36"/>
            <x v="38"/>
            <x v="40"/>
            <x v="59"/>
            <x v="65"/>
            <x v="73"/>
            <x v="74"/>
            <x v="88"/>
            <x v="92"/>
            <x v="93"/>
            <x v="102"/>
            <x v="103"/>
            <x v="104"/>
            <x v="115"/>
            <x v="133"/>
          </reference>
        </references>
      </pivotArea>
    </format>
    <format dxfId="187">
      <pivotArea outline="0" collapsedLevelsAreSubtotals="1" fieldPosition="0"/>
    </format>
    <format dxfId="188">
      <pivotArea dataOnly="0" labelOnly="1" outline="0" fieldPosition="0">
        <references count="1">
          <reference field="1" count="1">
            <x v="6"/>
          </reference>
        </references>
      </pivotArea>
    </format>
    <format dxfId="189">
      <pivotArea dataOnly="0" labelOnly="1" outline="0" fieldPosition="0">
        <references count="1">
          <reference field="4294967294" count="2">
            <x v="0"/>
            <x v="1"/>
          </reference>
        </references>
      </pivotArea>
    </format>
    <format dxfId="190">
      <pivotArea type="all" dataOnly="0" outline="0" fieldPosition="0"/>
    </format>
    <format dxfId="191">
      <pivotArea outline="0" collapsedLevelsAreSubtotals="1" fieldPosition="0"/>
    </format>
    <format dxfId="192">
      <pivotArea field="2" type="button" dataOnly="0" labelOnly="1" outline="0" axis="axisRow" fieldPosition="0"/>
    </format>
    <format dxfId="193">
      <pivotArea dataOnly="0" labelOnly="1" fieldPosition="0">
        <references count="1">
          <reference field="2" count="6">
            <x v="0"/>
            <x v="1"/>
            <x v="2"/>
            <x v="3"/>
            <x v="4"/>
            <x v="5"/>
          </reference>
        </references>
      </pivotArea>
    </format>
    <format dxfId="194">
      <pivotArea dataOnly="0" labelOnly="1" grandRow="1" outline="0" fieldPosition="0"/>
    </format>
    <format dxfId="195">
      <pivotArea dataOnly="0" labelOnly="1" outline="0" fieldPosition="0">
        <references count="1">
          <reference field="4294967294" count="2">
            <x v="0"/>
            <x v="1"/>
          </reference>
        </references>
      </pivotArea>
    </format>
  </formats>
  <chartFormats count="8">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18" format="8" series="1">
      <pivotArea type="data" outline="0" fieldPosition="0">
        <references count="1">
          <reference field="4294967294" count="1" selected="0">
            <x v="0"/>
          </reference>
        </references>
      </pivotArea>
    </chartFormat>
    <chartFormat chart="18" format="9" series="1">
      <pivotArea type="data" outline="0" fieldPosition="0">
        <references count="1">
          <reference field="4294967294" count="1" selected="0">
            <x v="1"/>
          </reference>
        </references>
      </pivotArea>
    </chartFormat>
    <chartFormat chart="19" format="10"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1"/>
          </reference>
        </references>
      </pivotArea>
    </chartFormat>
    <chartFormat chart="7" format="31" series="1">
      <pivotArea type="data" outline="0" fieldPosition="0">
        <references count="1">
          <reference field="4294967294" count="1" selected="0">
            <x v="0"/>
          </reference>
        </references>
      </pivotArea>
    </chartFormat>
    <chartFormat chart="7"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D13FBA8A-C24F-4366-85B5-EC753F2FA63B}" name="PivotTable3"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8">
  <location ref="R19:T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5">
    <i>
      <x v="17"/>
    </i>
    <i>
      <x v="22"/>
    </i>
    <i>
      <x v="25"/>
    </i>
    <i>
      <x v="26"/>
    </i>
    <i t="grand">
      <x/>
    </i>
  </rowItems>
  <colFields count="1">
    <field x="-2"/>
  </colFields>
  <colItems count="2">
    <i>
      <x/>
    </i>
    <i i="1">
      <x v="1"/>
    </i>
  </colItems>
  <pageFields count="1">
    <pageField fld="1" item="5" hier="-1"/>
  </pageFields>
  <dataFields count="2">
    <dataField name="Conversion-Rate-Deviation " fld="25" subtotal="average" baseField="2" baseItem="17"/>
    <dataField name="Conversion-Rate-Dev.(Low Significance) " fld="26" subtotal="average" baseField="2" baseItem="27"/>
  </dataFields>
  <formats count="10">
    <format dxfId="196">
      <pivotArea collapsedLevelsAreSubtotals="1" fieldPosition="0">
        <references count="1">
          <reference field="2" count="17">
            <x v="27"/>
            <x v="28"/>
            <x v="30"/>
            <x v="32"/>
            <x v="34"/>
            <x v="55"/>
            <x v="62"/>
            <x v="70"/>
            <x v="71"/>
            <x v="85"/>
            <x v="90"/>
            <x v="91"/>
            <x v="100"/>
            <x v="101"/>
            <x v="102"/>
            <x v="114"/>
            <x v="132"/>
          </reference>
        </references>
      </pivotArea>
    </format>
    <format dxfId="197">
      <pivotArea outline="0" collapsedLevelsAreSubtotals="1" fieldPosition="0"/>
    </format>
    <format dxfId="198">
      <pivotArea dataOnly="0" labelOnly="1" outline="0" fieldPosition="0">
        <references count="1">
          <reference field="1" count="1">
            <x v="6"/>
          </reference>
        </references>
      </pivotArea>
    </format>
    <format dxfId="199">
      <pivotArea dataOnly="0" labelOnly="1" outline="0" fieldPosition="0">
        <references count="1">
          <reference field="4294967294" count="2">
            <x v="0"/>
            <x v="1"/>
          </reference>
        </references>
      </pivotArea>
    </format>
    <format dxfId="200">
      <pivotArea type="all" dataOnly="0" outline="0" fieldPosition="0"/>
    </format>
    <format dxfId="201">
      <pivotArea outline="0" collapsedLevelsAreSubtotals="1" fieldPosition="0"/>
    </format>
    <format dxfId="202">
      <pivotArea field="2" type="button" dataOnly="0" labelOnly="1" outline="0" axis="axisRow" fieldPosition="0"/>
    </format>
    <format dxfId="203">
      <pivotArea dataOnly="0" labelOnly="1" fieldPosition="0">
        <references count="1">
          <reference field="2" count="4">
            <x v="17"/>
            <x v="22"/>
            <x v="25"/>
            <x v="26"/>
          </reference>
        </references>
      </pivotArea>
    </format>
    <format dxfId="204">
      <pivotArea dataOnly="0" labelOnly="1" grandRow="1" outline="0" fieldPosition="0"/>
    </format>
    <format dxfId="205">
      <pivotArea dataOnly="0" labelOnly="1" outline="0" fieldPosition="0">
        <references count="1">
          <reference field="4294967294" count="2">
            <x v="0"/>
            <x v="1"/>
          </reference>
        </references>
      </pivotArea>
    </format>
  </formats>
  <chartFormats count="6">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8" format="33" series="1">
      <pivotArea type="data" outline="0" fieldPosition="0">
        <references count="1">
          <reference field="4294967294" count="1" selected="0">
            <x v="0"/>
          </reference>
        </references>
      </pivotArea>
    </chartFormat>
    <chartFormat chart="8" format="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7E38093D-4161-4A45-A729-3AD571C26C72}"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X19:Z24"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137"/>
        <item x="138"/>
        <item x="139"/>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23"/>
        <item x="128"/>
        <item x="126"/>
        <item x="1"/>
        <item x="102"/>
        <item x="101"/>
        <item x="119"/>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5">
    <i>
      <x/>
    </i>
    <i>
      <x v="1"/>
    </i>
    <i>
      <x v="2"/>
    </i>
    <i>
      <x v="57"/>
    </i>
    <i t="grand">
      <x/>
    </i>
  </rowItems>
  <colFields count="1">
    <field x="-2"/>
  </colFields>
  <colItems count="2">
    <i>
      <x/>
    </i>
    <i i="1">
      <x v="1"/>
    </i>
  </colItems>
  <pageFields count="1">
    <pageField fld="1" item="10" hier="-1"/>
  </pageFields>
  <dataFields count="2">
    <dataField name="Conversion-Rate-Deviation " fld="25" subtotal="average" baseField="2" baseItem="0"/>
    <dataField name="Conversion-Rate-Dev.(Low Significance) " fld="26" subtotal="average" baseField="2" baseItem="27"/>
  </dataFields>
  <formats count="10">
    <format dxfId="147">
      <pivotArea collapsedLevelsAreSubtotals="1" fieldPosition="0">
        <references count="1">
          <reference field="2" count="17">
            <x v="30"/>
            <x v="31"/>
            <x v="33"/>
            <x v="35"/>
            <x v="37"/>
            <x v="58"/>
            <x v="65"/>
            <x v="72"/>
            <x v="73"/>
            <x v="86"/>
            <x v="91"/>
            <x v="92"/>
            <x v="101"/>
            <x v="102"/>
            <x v="103"/>
            <x v="114"/>
            <x v="132"/>
          </reference>
        </references>
      </pivotArea>
    </format>
    <format dxfId="148">
      <pivotArea outline="0" collapsedLevelsAreSubtotals="1" fieldPosition="0"/>
    </format>
    <format dxfId="149">
      <pivotArea dataOnly="0" labelOnly="1" outline="0" fieldPosition="0">
        <references count="1">
          <reference field="1" count="1">
            <x v="6"/>
          </reference>
        </references>
      </pivotArea>
    </format>
    <format dxfId="150">
      <pivotArea dataOnly="0" labelOnly="1" outline="0" fieldPosition="0">
        <references count="1">
          <reference field="4294967294" count="2">
            <x v="0"/>
            <x v="1"/>
          </reference>
        </references>
      </pivotArea>
    </format>
    <format dxfId="151">
      <pivotArea type="all" dataOnly="0" outline="0" fieldPosition="0"/>
    </format>
    <format dxfId="152">
      <pivotArea outline="0" collapsedLevelsAreSubtotals="1" fieldPosition="0"/>
    </format>
    <format dxfId="153">
      <pivotArea field="2" type="button" dataOnly="0" labelOnly="1" outline="0" axis="axisRow" fieldPosition="0"/>
    </format>
    <format dxfId="154">
      <pivotArea dataOnly="0" labelOnly="1" fieldPosition="0">
        <references count="1">
          <reference field="2" count="4">
            <x v="0"/>
            <x v="1"/>
            <x v="2"/>
            <x v="57"/>
          </reference>
        </references>
      </pivotArea>
    </format>
    <format dxfId="155">
      <pivotArea dataOnly="0" labelOnly="1" grandRow="1" outline="0" fieldPosition="0"/>
    </format>
    <format dxfId="156">
      <pivotArea dataOnly="0" labelOnly="1" outline="0" fieldPosition="0">
        <references count="1">
          <reference field="4294967294" count="2">
            <x v="0"/>
            <x v="1"/>
          </reference>
        </references>
      </pivotArea>
    </format>
  </formats>
  <chartFormats count="10">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11" format="26" series="1">
      <pivotArea type="data" outline="0" fieldPosition="0">
        <references count="1">
          <reference field="4294967294" count="1" selected="0">
            <x v="0"/>
          </reference>
        </references>
      </pivotArea>
    </chartFormat>
    <chartFormat chart="11" format="27" series="1">
      <pivotArea type="data" outline="0" fieldPosition="0">
        <references count="1">
          <reference field="4294967294" count="1" selected="0">
            <x v="1"/>
          </reference>
        </references>
      </pivotArea>
    </chartFormat>
    <chartFormat chart="12" format="28" series="1">
      <pivotArea type="data" outline="0" fieldPosition="0">
        <references count="1">
          <reference field="4294967294" count="1" selected="0">
            <x v="0"/>
          </reference>
        </references>
      </pivotArea>
    </chartFormat>
    <chartFormat chart="12" format="29" series="1">
      <pivotArea type="data" outline="0" fieldPosition="0">
        <references count="1">
          <reference field="4294967294" count="1" selected="0">
            <x v="1"/>
          </reference>
        </references>
      </pivotArea>
    </chartFormat>
    <chartFormat chart="8" format="31" series="1">
      <pivotArea type="data" outline="0" fieldPosition="0">
        <references count="1">
          <reference field="4294967294" count="1" selected="0">
            <x v="0"/>
          </reference>
        </references>
      </pivotArea>
    </chartFormat>
    <chartFormat chart="8"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199769CD-4E31-4E0C-A14F-86BC530E7021}" name="PivotTable5" cacheId="107" applyNumberFormats="0" applyBorderFormats="0" applyFontFormats="0" applyPatternFormats="0" applyAlignmentFormats="0" applyWidthHeightFormats="1" dataCaption="Werte" updatedVersion="6" minRefreshableVersion="3" useAutoFormatting="1" rowGrandTotals="0" colGrandTotals="0" itemPrintTitles="1" mergeItem="1" createdVersion="6" indent="0" outline="1" outlineData="1" multipleFieldFilters="0" chartFormat="36" customListSort="0">
  <location ref="AD19:AF32"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5"/>
        <item x="129"/>
        <item x="128"/>
        <item x="127"/>
        <item x="126"/>
        <item x="125"/>
        <item x="124"/>
        <item x="123"/>
        <item x="122"/>
        <item x="121"/>
        <item x="120"/>
        <item x="119"/>
        <item x="118"/>
        <item m="1" x="153"/>
        <item m="1" x="148"/>
        <item m="1" x="146"/>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20"/>
        <item x="23"/>
        <item x="13"/>
        <item x="14"/>
        <item x="18"/>
        <item x="15"/>
        <item x="16"/>
        <item x="10"/>
        <item x="70"/>
        <item x="66"/>
        <item x="71"/>
        <item x="68"/>
        <item x="72"/>
        <item x="67"/>
        <item x="73"/>
        <item x="69"/>
        <item x="140"/>
        <item x="100"/>
        <item x="11"/>
        <item x="12"/>
        <item x="24"/>
        <item x="99"/>
        <item x="3"/>
        <item x="19"/>
        <item x="137"/>
        <item x="1"/>
        <item x="102"/>
        <item x="101"/>
        <item x="138"/>
        <item x="38"/>
        <item x="34"/>
        <item x="39"/>
        <item x="36"/>
        <item x="40"/>
        <item x="35"/>
        <item x="41"/>
        <item x="37"/>
        <item x="8"/>
        <item x="17"/>
        <item x="2"/>
        <item x="103"/>
        <item x="9"/>
        <item x="25"/>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4"/>
        <item x="4"/>
        <item x="0"/>
        <item x="21"/>
        <item x="54"/>
        <item x="50"/>
        <item x="55"/>
        <item x="52"/>
        <item x="56"/>
        <item x="51"/>
        <item x="57"/>
        <item x="53"/>
        <item x="141"/>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1">
    <field x="2"/>
  </rowFields>
  <rowItems count="13">
    <i>
      <x/>
    </i>
    <i>
      <x v="1"/>
    </i>
    <i>
      <x v="2"/>
    </i>
    <i>
      <x v="3"/>
    </i>
    <i>
      <x v="4"/>
    </i>
    <i>
      <x v="5"/>
    </i>
    <i>
      <x v="6"/>
    </i>
    <i>
      <x v="7"/>
    </i>
    <i>
      <x v="8"/>
    </i>
    <i>
      <x v="9"/>
    </i>
    <i>
      <x v="10"/>
    </i>
    <i>
      <x v="11"/>
    </i>
    <i>
      <x v="12"/>
    </i>
  </rowItems>
  <colFields count="1">
    <field x="-2"/>
  </colFields>
  <colItems count="2">
    <i>
      <x/>
    </i>
    <i i="1">
      <x v="1"/>
    </i>
  </colItems>
  <pageFields count="1">
    <pageField fld="1" item="8" hier="-1"/>
  </pageFields>
  <dataFields count="2">
    <dataField name="Conversion-Rate-Dev.(Low Significance) " fld="26" subtotal="average" baseField="2" baseItem="27"/>
    <dataField name="Conversion-Rate-Deviation " fld="25" subtotal="average" baseField="2" baseItem="0"/>
  </dataFields>
  <formats count="9">
    <format dxfId="157">
      <pivotArea collapsedLevelsAreSubtotals="1" fieldPosition="0">
        <references count="1">
          <reference field="2" count="17">
            <x v="43"/>
            <x v="44"/>
            <x v="46"/>
            <x v="48"/>
            <x v="50"/>
            <x v="68"/>
            <x v="72"/>
            <x v="77"/>
            <x v="78"/>
            <x v="91"/>
            <x v="94"/>
            <x v="95"/>
            <x v="104"/>
            <x v="105"/>
            <x v="106"/>
            <x v="118"/>
            <x v="135"/>
          </reference>
        </references>
      </pivotArea>
    </format>
    <format dxfId="158">
      <pivotArea outline="0" collapsedLevelsAreSubtotals="1" fieldPosition="0"/>
    </format>
    <format dxfId="159">
      <pivotArea dataOnly="0" labelOnly="1" outline="0" fieldPosition="0">
        <references count="1">
          <reference field="1" count="1">
            <x v="6"/>
          </reference>
        </references>
      </pivotArea>
    </format>
    <format dxfId="160">
      <pivotArea dataOnly="0" labelOnly="1" outline="0" fieldPosition="0">
        <references count="1">
          <reference field="4294967294" count="2">
            <x v="0"/>
            <x v="1"/>
          </reference>
        </references>
      </pivotArea>
    </format>
    <format dxfId="161">
      <pivotArea type="all" dataOnly="0" outline="0" fieldPosition="0"/>
    </format>
    <format dxfId="162">
      <pivotArea outline="0" collapsedLevelsAreSubtotals="1" fieldPosition="0"/>
    </format>
    <format dxfId="163">
      <pivotArea field="2" type="button" dataOnly="0" labelOnly="1" outline="0" axis="axisRow" fieldPosition="0"/>
    </format>
    <format dxfId="164">
      <pivotArea dataOnly="0" labelOnly="1" fieldPosition="0">
        <references count="1">
          <reference field="2" count="13">
            <x v="1"/>
            <x v="2"/>
            <x v="4"/>
            <x v="5"/>
            <x v="6"/>
            <x v="7"/>
            <x v="8"/>
            <x v="10"/>
            <x v="11"/>
            <x v="12"/>
            <x v="13"/>
            <x v="14"/>
            <x v="15"/>
          </reference>
        </references>
      </pivotArea>
    </format>
    <format dxfId="165">
      <pivotArea dataOnly="0" labelOnly="1" outline="0" fieldPosition="0">
        <references count="1">
          <reference field="4294967294" count="2">
            <x v="0"/>
            <x v="1"/>
          </reference>
        </references>
      </pivotArea>
    </format>
  </formats>
  <chartFormats count="30">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1"/>
          </reference>
        </references>
      </pivotArea>
    </chartFormat>
    <chartFormat chart="7" format="7" series="1">
      <pivotArea type="data" outline="0" fieldPosition="0">
        <references count="1">
          <reference field="4294967294" count="1" selected="0">
            <x v="0"/>
          </reference>
        </references>
      </pivotArea>
    </chartFormat>
    <chartFormat chart="8" format="12" series="1">
      <pivotArea type="data" outline="0" fieldPosition="0">
        <references count="1">
          <reference field="4294967294" count="1" selected="0">
            <x v="1"/>
          </reference>
        </references>
      </pivotArea>
    </chartFormat>
    <chartFormat chart="8" format="13" series="1">
      <pivotArea type="data" outline="0" fieldPosition="0">
        <references count="1">
          <reference field="4294967294" count="1" selected="0">
            <x v="0"/>
          </reference>
        </references>
      </pivotArea>
    </chartFormat>
    <chartFormat chart="18" format="22" series="1">
      <pivotArea type="data" outline="0" fieldPosition="0">
        <references count="1">
          <reference field="4294967294" count="1" selected="0">
            <x v="1"/>
          </reference>
        </references>
      </pivotArea>
    </chartFormat>
    <chartFormat chart="18" format="23" series="1">
      <pivotArea type="data" outline="0" fieldPosition="0">
        <references count="1">
          <reference field="4294967294" count="1" selected="0">
            <x v="0"/>
          </reference>
        </references>
      </pivotArea>
    </chartFormat>
    <chartFormat chart="21" format="21" series="1">
      <pivotArea type="data" outline="0" fieldPosition="0">
        <references count="1">
          <reference field="4294967294" count="1" selected="0">
            <x v="1"/>
          </reference>
        </references>
      </pivotArea>
    </chartFormat>
    <chartFormat chart="21" format="22" series="1">
      <pivotArea type="data" outline="0" fieldPosition="0">
        <references count="1">
          <reference field="4294967294" count="1" selected="0">
            <x v="0"/>
          </reference>
        </references>
      </pivotArea>
    </chartFormat>
    <chartFormat chart="22" format="23" series="1">
      <pivotArea type="data" outline="0" fieldPosition="0">
        <references count="1">
          <reference field="4294967294" count="1" selected="0">
            <x v="1"/>
          </reference>
        </references>
      </pivotArea>
    </chartFormat>
    <chartFormat chart="22" format="24" series="1">
      <pivotArea type="data" outline="0" fieldPosition="0">
        <references count="1">
          <reference field="4294967294" count="1" selected="0">
            <x v="0"/>
          </reference>
        </references>
      </pivotArea>
    </chartFormat>
    <chartFormat chart="23" format="21" series="1">
      <pivotArea type="data" outline="0" fieldPosition="0">
        <references count="1">
          <reference field="4294967294" count="1" selected="0">
            <x v="1"/>
          </reference>
        </references>
      </pivotArea>
    </chartFormat>
    <chartFormat chart="23" format="22" series="1">
      <pivotArea type="data" outline="0" fieldPosition="0">
        <references count="1">
          <reference field="4294967294" count="1" selected="0">
            <x v="0"/>
          </reference>
        </references>
      </pivotArea>
    </chartFormat>
    <chartFormat chart="24" format="23" series="1">
      <pivotArea type="data" outline="0" fieldPosition="0">
        <references count="1">
          <reference field="4294967294" count="1" selected="0">
            <x v="1"/>
          </reference>
        </references>
      </pivotArea>
    </chartFormat>
    <chartFormat chart="24" format="24" series="1">
      <pivotArea type="data" outline="0" fieldPosition="0">
        <references count="1">
          <reference field="4294967294" count="1" selected="0">
            <x v="0"/>
          </reference>
        </references>
      </pivotArea>
    </chartFormat>
    <chartFormat chart="25" format="21" series="1">
      <pivotArea type="data" outline="0" fieldPosition="0">
        <references count="1">
          <reference field="4294967294" count="1" selected="0">
            <x v="1"/>
          </reference>
        </references>
      </pivotArea>
    </chartFormat>
    <chartFormat chart="25" format="22" series="1">
      <pivotArea type="data" outline="0" fieldPosition="0">
        <references count="1">
          <reference field="4294967294" count="1" selected="0">
            <x v="0"/>
          </reference>
        </references>
      </pivotArea>
    </chartFormat>
    <chartFormat chart="26" format="23" series="1">
      <pivotArea type="data" outline="0" fieldPosition="0">
        <references count="1">
          <reference field="4294967294" count="1" selected="0">
            <x v="1"/>
          </reference>
        </references>
      </pivotArea>
    </chartFormat>
    <chartFormat chart="26" format="24" series="1">
      <pivotArea type="data" outline="0" fieldPosition="0">
        <references count="1">
          <reference field="4294967294" count="1" selected="0">
            <x v="0"/>
          </reference>
        </references>
      </pivotArea>
    </chartFormat>
    <chartFormat chart="27" format="21" series="1">
      <pivotArea type="data" outline="0" fieldPosition="0">
        <references count="1">
          <reference field="4294967294" count="1" selected="0">
            <x v="1"/>
          </reference>
        </references>
      </pivotArea>
    </chartFormat>
    <chartFormat chart="27" format="22" series="1">
      <pivotArea type="data" outline="0" fieldPosition="0">
        <references count="1">
          <reference field="4294967294" count="1" selected="0">
            <x v="0"/>
          </reference>
        </references>
      </pivotArea>
    </chartFormat>
    <chartFormat chart="28" format="23" series="1">
      <pivotArea type="data" outline="0" fieldPosition="0">
        <references count="1">
          <reference field="4294967294" count="1" selected="0">
            <x v="1"/>
          </reference>
        </references>
      </pivotArea>
    </chartFormat>
    <chartFormat chart="28" format="24" series="1">
      <pivotArea type="data" outline="0" fieldPosition="0">
        <references count="1">
          <reference field="4294967294" count="1" selected="0">
            <x v="0"/>
          </reference>
        </references>
      </pivotArea>
    </chartFormat>
    <chartFormat chart="29" format="21" series="1">
      <pivotArea type="data" outline="0" fieldPosition="0">
        <references count="1">
          <reference field="4294967294" count="1" selected="0">
            <x v="1"/>
          </reference>
        </references>
      </pivotArea>
    </chartFormat>
    <chartFormat chart="29" format="22" series="1">
      <pivotArea type="data" outline="0" fieldPosition="0">
        <references count="1">
          <reference field="4294967294" count="1" selected="0">
            <x v="0"/>
          </reference>
        </references>
      </pivotArea>
    </chartFormat>
    <chartFormat chart="30" format="23" series="1">
      <pivotArea type="data" outline="0" fieldPosition="0">
        <references count="1">
          <reference field="4294967294" count="1" selected="0">
            <x v="1"/>
          </reference>
        </references>
      </pivotArea>
    </chartFormat>
    <chartFormat chart="30" format="24" series="1">
      <pivotArea type="data" outline="0" fieldPosition="0">
        <references count="1">
          <reference field="4294967294" count="1" selected="0">
            <x v="0"/>
          </reference>
        </references>
      </pivotArea>
    </chartFormat>
    <chartFormat chart="11" format="32" series="1">
      <pivotArea type="data" outline="0" fieldPosition="0">
        <references count="1">
          <reference field="4294967294" count="1" selected="0">
            <x v="1"/>
          </reference>
        </references>
      </pivotArea>
    </chartFormat>
    <chartFormat chart="11" format="3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9443297-EC49-4438-8FAE-7ADE13922549}" name="PivotTable1" cacheId="107" applyNumberFormats="0" applyBorderFormats="0" applyFontFormats="0" applyPatternFormats="0" applyAlignmentFormats="0" applyWidthHeightFormats="1" dataCaption="Werte" updatedVersion="6" minRefreshableVersion="3" showDrill="0" useAutoFormatting="1" itemPrintTitles="1" createdVersion="6" indent="0" outline="1" outlineData="1" multipleFieldFilters="0" chartFormat="17">
  <location ref="D9:F1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6"/>
        <item x="27"/>
        <item x="28"/>
        <item x="29"/>
        <item x="30"/>
        <item x="31"/>
        <item x="32"/>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3" hier="-1"/>
  </pageFields>
  <dataFields count="2">
    <dataField name="Click-Deviation " fld="7" subtotal="average" baseField="2" baseItem="0"/>
    <dataField name="Click-Dev.(Low Significance) " fld="8" subtotal="average" baseField="2" baseItem="0"/>
  </dataFields>
  <formats count="11">
    <format dxfId="437">
      <pivotArea collapsedLevelsAreSubtotals="1" fieldPosition="0">
        <references count="1">
          <reference field="2" count="17">
            <x v="27"/>
            <x v="28"/>
            <x v="30"/>
            <x v="32"/>
            <x v="34"/>
            <x v="55"/>
            <x v="62"/>
            <x v="70"/>
            <x v="71"/>
            <x v="85"/>
            <x v="90"/>
            <x v="91"/>
            <x v="100"/>
            <x v="101"/>
            <x v="102"/>
            <x v="114"/>
            <x v="132"/>
          </reference>
        </references>
      </pivotArea>
    </format>
    <format dxfId="438">
      <pivotArea outline="0" collapsedLevelsAreSubtotals="1" fieldPosition="0"/>
    </format>
    <format dxfId="439">
      <pivotArea dataOnly="0" labelOnly="1" outline="0" fieldPosition="0">
        <references count="1">
          <reference field="1" count="1">
            <x v="6"/>
          </reference>
        </references>
      </pivotArea>
    </format>
    <format dxfId="440">
      <pivotArea type="all" dataOnly="0" outline="0" fieldPosition="0"/>
    </format>
    <format dxfId="441">
      <pivotArea outline="0" collapsedLevelsAreSubtotals="1" fieldPosition="0"/>
    </format>
    <format dxfId="442">
      <pivotArea field="2" type="button" dataOnly="0" labelOnly="1" outline="0" axis="axisRow" fieldPosition="0"/>
    </format>
    <format dxfId="443">
      <pivotArea dataOnly="0" labelOnly="1" fieldPosition="0">
        <references count="1">
          <reference field="2" count="8">
            <x v="0"/>
            <x v="1"/>
            <x v="2"/>
            <x v="3"/>
            <x v="4"/>
            <x v="5"/>
            <x v="6"/>
            <x v="7"/>
          </reference>
        </references>
      </pivotArea>
    </format>
    <format dxfId="444">
      <pivotArea dataOnly="0" labelOnly="1" grandRow="1" outline="0" fieldPosition="0"/>
    </format>
    <format dxfId="445">
      <pivotArea outline="0" collapsedLevelsAreSubtotals="1" fieldPosition="0"/>
    </format>
    <format dxfId="446">
      <pivotArea dataOnly="0" labelOnly="1" outline="0" fieldPosition="0">
        <references count="1">
          <reference field="1" count="1">
            <x v="3"/>
          </reference>
        </references>
      </pivotArea>
    </format>
    <format dxfId="447">
      <pivotArea dataOnly="0" labelOnly="1" outline="0" fieldPosition="0">
        <references count="1">
          <reference field="1" count="1">
            <x v="3"/>
          </reference>
        </references>
      </pivotArea>
    </format>
  </formats>
  <chartFormats count="2">
    <chartFormat chart="16" format="39" series="1">
      <pivotArea type="data" outline="0" fieldPosition="0">
        <references count="1">
          <reference field="4294967294" count="1" selected="0">
            <x v="0"/>
          </reference>
        </references>
      </pivotArea>
    </chartFormat>
    <chartFormat chart="16" format="4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7D6270-9EBE-4B09-A937-1F9AF7F501C9}"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R9:T6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7">
    <i>
      <x v="46"/>
    </i>
    <i>
      <x v="47"/>
    </i>
    <i>
      <x v="48"/>
    </i>
    <i>
      <x v="49"/>
    </i>
    <i>
      <x v="50"/>
    </i>
    <i>
      <x v="51"/>
    </i>
    <i>
      <x v="52"/>
    </i>
    <i>
      <x v="53"/>
    </i>
    <i>
      <x v="74"/>
    </i>
    <i>
      <x v="75"/>
    </i>
    <i>
      <x v="76"/>
    </i>
    <i>
      <x v="77"/>
    </i>
    <i>
      <x v="78"/>
    </i>
    <i>
      <x v="79"/>
    </i>
    <i>
      <x v="80"/>
    </i>
    <i>
      <x v="81"/>
    </i>
    <i>
      <x v="92"/>
    </i>
    <i>
      <x v="93"/>
    </i>
    <i>
      <x v="94"/>
    </i>
    <i>
      <x v="95"/>
    </i>
    <i>
      <x v="96"/>
    </i>
    <i>
      <x v="97"/>
    </i>
    <i>
      <x v="98"/>
    </i>
    <i>
      <x v="99"/>
    </i>
    <i>
      <x v="106"/>
    </i>
    <i>
      <x v="107"/>
    </i>
    <i>
      <x v="108"/>
    </i>
    <i>
      <x v="109"/>
    </i>
    <i>
      <x v="110"/>
    </i>
    <i>
      <x v="111"/>
    </i>
    <i>
      <x v="112"/>
    </i>
    <i>
      <x v="113"/>
    </i>
    <i>
      <x v="115"/>
    </i>
    <i>
      <x v="116"/>
    </i>
    <i>
      <x v="117"/>
    </i>
    <i>
      <x v="118"/>
    </i>
    <i>
      <x v="119"/>
    </i>
    <i>
      <x v="120"/>
    </i>
    <i>
      <x v="121"/>
    </i>
    <i>
      <x v="122"/>
    </i>
    <i>
      <x v="123"/>
    </i>
    <i>
      <x v="124"/>
    </i>
    <i>
      <x v="125"/>
    </i>
    <i>
      <x v="126"/>
    </i>
    <i>
      <x v="127"/>
    </i>
    <i>
      <x v="128"/>
    </i>
    <i>
      <x v="129"/>
    </i>
    <i>
      <x v="130"/>
    </i>
    <i>
      <x v="136"/>
    </i>
    <i>
      <x v="137"/>
    </i>
    <i>
      <x v="138"/>
    </i>
    <i>
      <x v="139"/>
    </i>
    <i>
      <x v="140"/>
    </i>
    <i>
      <x v="141"/>
    </i>
    <i>
      <x v="142"/>
    </i>
    <i>
      <x v="143"/>
    </i>
    <i t="grand">
      <x/>
    </i>
  </rowItems>
  <colFields count="1">
    <field x="-2"/>
  </colFields>
  <colItems count="2">
    <i>
      <x/>
    </i>
    <i i="1">
      <x v="1"/>
    </i>
  </colItems>
  <pageFields count="1">
    <pageField fld="1" item="4" hier="-1"/>
  </pageFields>
  <dataFields count="2">
    <dataField name="Summe von Click-Deviation" fld="7" baseField="0" baseItem="0"/>
    <dataField name="Summe von Click-Dev.(Low Significance)" fld="8" baseField="0" baseItem="0"/>
  </dataFields>
  <formats count="11">
    <format dxfId="448">
      <pivotArea collapsedLevelsAreSubtotals="1" fieldPosition="0">
        <references count="1">
          <reference field="2" count="17">
            <x v="27"/>
            <x v="28"/>
            <x v="30"/>
            <x v="32"/>
            <x v="34"/>
            <x v="55"/>
            <x v="62"/>
            <x v="70"/>
            <x v="71"/>
            <x v="85"/>
            <x v="90"/>
            <x v="91"/>
            <x v="100"/>
            <x v="101"/>
            <x v="102"/>
            <x v="114"/>
            <x v="132"/>
          </reference>
        </references>
      </pivotArea>
    </format>
    <format dxfId="449">
      <pivotArea outline="0" collapsedLevelsAreSubtotals="1" fieldPosition="0"/>
    </format>
    <format dxfId="450">
      <pivotArea dataOnly="0" labelOnly="1" outline="0" fieldPosition="0">
        <references count="1">
          <reference field="1" count="1">
            <x v="6"/>
          </reference>
        </references>
      </pivotArea>
    </format>
    <format dxfId="451">
      <pivotArea type="all" dataOnly="0" outline="0" fieldPosition="0"/>
    </format>
    <format dxfId="452">
      <pivotArea outline="0" collapsedLevelsAreSubtotals="1" fieldPosition="0"/>
    </format>
    <format dxfId="453">
      <pivotArea field="2" type="button" dataOnly="0" labelOnly="1" outline="0" axis="axisRow" fieldPosition="0"/>
    </format>
    <format dxfId="454">
      <pivotArea dataOnly="0" labelOnly="1" fieldPosition="0">
        <references count="1">
          <reference field="2" count="50">
            <x v="46"/>
            <x v="47"/>
            <x v="48"/>
            <x v="49"/>
            <x v="50"/>
            <x v="51"/>
            <x v="52"/>
            <x v="53"/>
            <x v="74"/>
            <x v="75"/>
            <x v="76"/>
            <x v="77"/>
            <x v="78"/>
            <x v="79"/>
            <x v="80"/>
            <x v="81"/>
            <x v="92"/>
            <x v="93"/>
            <x v="94"/>
            <x v="95"/>
            <x v="96"/>
            <x v="97"/>
            <x v="98"/>
            <x v="99"/>
            <x v="106"/>
            <x v="107"/>
            <x v="108"/>
            <x v="109"/>
            <x v="110"/>
            <x v="111"/>
            <x v="112"/>
            <x v="113"/>
            <x v="115"/>
            <x v="116"/>
            <x v="117"/>
            <x v="118"/>
            <x v="119"/>
            <x v="120"/>
            <x v="121"/>
            <x v="122"/>
            <x v="123"/>
            <x v="124"/>
            <x v="125"/>
            <x v="126"/>
            <x v="127"/>
            <x v="128"/>
            <x v="129"/>
            <x v="130"/>
            <x v="136"/>
            <x v="137"/>
          </reference>
        </references>
      </pivotArea>
    </format>
    <format dxfId="455">
      <pivotArea dataOnly="0" labelOnly="1" fieldPosition="0">
        <references count="1">
          <reference field="2" count="6">
            <x v="138"/>
            <x v="139"/>
            <x v="140"/>
            <x v="141"/>
            <x v="142"/>
            <x v="143"/>
          </reference>
        </references>
      </pivotArea>
    </format>
    <format dxfId="456">
      <pivotArea dataOnly="0" labelOnly="1" grandRow="1" outline="0" fieldPosition="0"/>
    </format>
    <format dxfId="457">
      <pivotArea outline="0" collapsedLevelsAreSubtotals="1" fieldPosition="0"/>
    </format>
    <format dxfId="458">
      <pivotArea dataOnly="0" labelOnly="1" outline="0" fieldPosition="0">
        <references count="1">
          <reference field="1"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6E13E50-9089-4D74-B331-4FFA680F39B2}" name="PivotTable1"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7">
  <location ref="D9:F18"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26"/>
        <item x="27"/>
        <item x="28"/>
        <item x="29"/>
        <item x="30"/>
        <item x="31"/>
        <item x="32"/>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9">
    <i>
      <x/>
    </i>
    <i>
      <x v="1"/>
    </i>
    <i>
      <x v="2"/>
    </i>
    <i>
      <x v="3"/>
    </i>
    <i>
      <x v="4"/>
    </i>
    <i>
      <x v="5"/>
    </i>
    <i>
      <x v="6"/>
    </i>
    <i>
      <x v="7"/>
    </i>
    <i t="grand">
      <x/>
    </i>
  </rowItems>
  <colFields count="1">
    <field x="-2"/>
  </colFields>
  <colItems count="2">
    <i>
      <x/>
    </i>
    <i i="1">
      <x v="1"/>
    </i>
  </colItems>
  <pageFields count="1">
    <pageField fld="1" item="3" hier="-1"/>
  </pageFields>
  <dataFields count="2">
    <dataField name="Cost/Conversion-Deviation " fld="28" subtotal="average" baseField="0" baseItem="46239232"/>
    <dataField name="Cost/Conversion-Dev.(Low Significance) " fld="29" subtotal="average" baseField="0" baseItem="46239232"/>
  </dataFields>
  <formats count="11">
    <format dxfId="405">
      <pivotArea collapsedLevelsAreSubtotals="1" fieldPosition="0">
        <references count="1">
          <reference field="2" count="17">
            <x v="27"/>
            <x v="28"/>
            <x v="30"/>
            <x v="32"/>
            <x v="34"/>
            <x v="55"/>
            <x v="62"/>
            <x v="70"/>
            <x v="71"/>
            <x v="85"/>
            <x v="90"/>
            <x v="91"/>
            <x v="100"/>
            <x v="101"/>
            <x v="102"/>
            <x v="114"/>
            <x v="132"/>
          </reference>
        </references>
      </pivotArea>
    </format>
    <format dxfId="406">
      <pivotArea outline="0" collapsedLevelsAreSubtotals="1" fieldPosition="0"/>
    </format>
    <format dxfId="407">
      <pivotArea dataOnly="0" labelOnly="1" outline="0" fieldPosition="0">
        <references count="1">
          <reference field="1" count="1">
            <x v="6"/>
          </reference>
        </references>
      </pivotArea>
    </format>
    <format dxfId="408">
      <pivotArea type="all" dataOnly="0" outline="0" fieldPosition="0"/>
    </format>
    <format dxfId="409">
      <pivotArea outline="0" collapsedLevelsAreSubtotals="1" fieldPosition="0"/>
    </format>
    <format dxfId="410">
      <pivotArea field="2" type="button" dataOnly="0" labelOnly="1" outline="0" axis="axisRow" fieldPosition="0"/>
    </format>
    <format dxfId="411">
      <pivotArea dataOnly="0" labelOnly="1" fieldPosition="0">
        <references count="1">
          <reference field="2" count="8">
            <x v="0"/>
            <x v="1"/>
            <x v="2"/>
            <x v="3"/>
            <x v="4"/>
            <x v="5"/>
            <x v="6"/>
            <x v="7"/>
          </reference>
        </references>
      </pivotArea>
    </format>
    <format dxfId="412">
      <pivotArea dataOnly="0" labelOnly="1" grandRow="1" outline="0" fieldPosition="0"/>
    </format>
    <format dxfId="413">
      <pivotArea outline="0" collapsedLevelsAreSubtotals="1" fieldPosition="0"/>
    </format>
    <format dxfId="414">
      <pivotArea dataOnly="0" labelOnly="1" outline="0" fieldPosition="0">
        <references count="1">
          <reference field="1" count="1">
            <x v="3"/>
          </reference>
        </references>
      </pivotArea>
    </format>
    <format dxfId="415">
      <pivotArea dataOnly="0" labelOnly="1" outline="0" fieldPosition="0">
        <references count="1">
          <reference field="1" count="1">
            <x v="3"/>
          </reference>
        </references>
      </pivotArea>
    </format>
  </formats>
  <chartFormats count="2">
    <chartFormat chart="16" format="39" series="1">
      <pivotArea type="data" outline="0" fieldPosition="0">
        <references count="1">
          <reference field="4294967294" count="1" selected="0">
            <x v="0"/>
          </reference>
        </references>
      </pivotArea>
    </chartFormat>
    <chartFormat chart="16" format="4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BB260F6-060B-454C-A93C-4C889026A458}" name="PivotTable4"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3">
  <location ref="R9:T66"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57">
    <i>
      <x v="46"/>
    </i>
    <i>
      <x v="47"/>
    </i>
    <i>
      <x v="48"/>
    </i>
    <i>
      <x v="49"/>
    </i>
    <i>
      <x v="50"/>
    </i>
    <i>
      <x v="51"/>
    </i>
    <i>
      <x v="52"/>
    </i>
    <i>
      <x v="53"/>
    </i>
    <i>
      <x v="74"/>
    </i>
    <i>
      <x v="75"/>
    </i>
    <i>
      <x v="76"/>
    </i>
    <i>
      <x v="77"/>
    </i>
    <i>
      <x v="78"/>
    </i>
    <i>
      <x v="79"/>
    </i>
    <i>
      <x v="80"/>
    </i>
    <i>
      <x v="81"/>
    </i>
    <i>
      <x v="92"/>
    </i>
    <i>
      <x v="93"/>
    </i>
    <i>
      <x v="94"/>
    </i>
    <i>
      <x v="95"/>
    </i>
    <i>
      <x v="96"/>
    </i>
    <i>
      <x v="97"/>
    </i>
    <i>
      <x v="98"/>
    </i>
    <i>
      <x v="99"/>
    </i>
    <i>
      <x v="106"/>
    </i>
    <i>
      <x v="107"/>
    </i>
    <i>
      <x v="108"/>
    </i>
    <i>
      <x v="109"/>
    </i>
    <i>
      <x v="110"/>
    </i>
    <i>
      <x v="111"/>
    </i>
    <i>
      <x v="112"/>
    </i>
    <i>
      <x v="113"/>
    </i>
    <i>
      <x v="115"/>
    </i>
    <i>
      <x v="116"/>
    </i>
    <i>
      <x v="117"/>
    </i>
    <i>
      <x v="118"/>
    </i>
    <i>
      <x v="119"/>
    </i>
    <i>
      <x v="120"/>
    </i>
    <i>
      <x v="121"/>
    </i>
    <i>
      <x v="122"/>
    </i>
    <i>
      <x v="123"/>
    </i>
    <i>
      <x v="124"/>
    </i>
    <i>
      <x v="125"/>
    </i>
    <i>
      <x v="126"/>
    </i>
    <i>
      <x v="127"/>
    </i>
    <i>
      <x v="128"/>
    </i>
    <i>
      <x v="129"/>
    </i>
    <i>
      <x v="130"/>
    </i>
    <i>
      <x v="136"/>
    </i>
    <i>
      <x v="137"/>
    </i>
    <i>
      <x v="138"/>
    </i>
    <i>
      <x v="139"/>
    </i>
    <i>
      <x v="140"/>
    </i>
    <i>
      <x v="141"/>
    </i>
    <i>
      <x v="142"/>
    </i>
    <i>
      <x v="143"/>
    </i>
    <i t="grand">
      <x/>
    </i>
  </rowItems>
  <colFields count="1">
    <field x="-2"/>
  </colFields>
  <colItems count="2">
    <i>
      <x/>
    </i>
    <i i="1">
      <x v="1"/>
    </i>
  </colItems>
  <pageFields count="1">
    <pageField fld="1" item="4" hier="-1"/>
  </pageFields>
  <dataFields count="2">
    <dataField name="Cost/Conversion-Deviation " fld="28" subtotal="average" baseField="2" baseItem="46"/>
    <dataField name="Cost/Conversion-Dev.(Low Significance) " fld="29" subtotal="average" baseField="2" baseItem="46"/>
  </dataFields>
  <formats count="11">
    <format dxfId="416">
      <pivotArea collapsedLevelsAreSubtotals="1" fieldPosition="0">
        <references count="1">
          <reference field="2" count="17">
            <x v="27"/>
            <x v="28"/>
            <x v="30"/>
            <x v="32"/>
            <x v="34"/>
            <x v="55"/>
            <x v="62"/>
            <x v="70"/>
            <x v="71"/>
            <x v="85"/>
            <x v="90"/>
            <x v="91"/>
            <x v="100"/>
            <x v="101"/>
            <x v="102"/>
            <x v="114"/>
            <x v="132"/>
          </reference>
        </references>
      </pivotArea>
    </format>
    <format dxfId="417">
      <pivotArea outline="0" collapsedLevelsAreSubtotals="1" fieldPosition="0"/>
    </format>
    <format dxfId="418">
      <pivotArea dataOnly="0" labelOnly="1" outline="0" fieldPosition="0">
        <references count="1">
          <reference field="1" count="1">
            <x v="6"/>
          </reference>
        </references>
      </pivotArea>
    </format>
    <format dxfId="419">
      <pivotArea type="all" dataOnly="0" outline="0" fieldPosition="0"/>
    </format>
    <format dxfId="420">
      <pivotArea outline="0" collapsedLevelsAreSubtotals="1" fieldPosition="0"/>
    </format>
    <format dxfId="421">
      <pivotArea field="2" type="button" dataOnly="0" labelOnly="1" outline="0" axis="axisRow" fieldPosition="0"/>
    </format>
    <format dxfId="422">
      <pivotArea dataOnly="0" labelOnly="1" fieldPosition="0">
        <references count="1">
          <reference field="2" count="50">
            <x v="46"/>
            <x v="47"/>
            <x v="48"/>
            <x v="49"/>
            <x v="50"/>
            <x v="51"/>
            <x v="52"/>
            <x v="53"/>
            <x v="74"/>
            <x v="75"/>
            <x v="76"/>
            <x v="77"/>
            <x v="78"/>
            <x v="79"/>
            <x v="80"/>
            <x v="81"/>
            <x v="92"/>
            <x v="93"/>
            <x v="94"/>
            <x v="95"/>
            <x v="96"/>
            <x v="97"/>
            <x v="98"/>
            <x v="99"/>
            <x v="106"/>
            <x v="107"/>
            <x v="108"/>
            <x v="109"/>
            <x v="110"/>
            <x v="111"/>
            <x v="112"/>
            <x v="113"/>
            <x v="115"/>
            <x v="116"/>
            <x v="117"/>
            <x v="118"/>
            <x v="119"/>
            <x v="120"/>
            <x v="121"/>
            <x v="122"/>
            <x v="123"/>
            <x v="124"/>
            <x v="125"/>
            <x v="126"/>
            <x v="127"/>
            <x v="128"/>
            <x v="129"/>
            <x v="130"/>
            <x v="136"/>
            <x v="137"/>
          </reference>
        </references>
      </pivotArea>
    </format>
    <format dxfId="423">
      <pivotArea dataOnly="0" labelOnly="1" fieldPosition="0">
        <references count="1">
          <reference field="2" count="6">
            <x v="138"/>
            <x v="139"/>
            <x v="140"/>
            <x v="141"/>
            <x v="142"/>
            <x v="143"/>
          </reference>
        </references>
      </pivotArea>
    </format>
    <format dxfId="424">
      <pivotArea dataOnly="0" labelOnly="1" grandRow="1" outline="0" fieldPosition="0"/>
    </format>
    <format dxfId="425">
      <pivotArea outline="0" collapsedLevelsAreSubtotals="1" fieldPosition="0"/>
    </format>
    <format dxfId="426">
      <pivotArea dataOnly="0" labelOnly="1" outline="0" fieldPosition="0">
        <references count="1">
          <reference field="1"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977A14B-65CA-475F-9705-BB5213771566}" name="PivotTable2" cacheId="10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17">
  <location ref="K9:M17" firstHeaderRow="0" firstDataRow="1" firstDataCol="1" rowPageCount="1" colPageCount="1"/>
  <pivotFields count="34">
    <pivotField showAll="0">
      <items count="20">
        <item h="1" m="1" x="15"/>
        <item h="1" m="1" x="16"/>
        <item h="1" m="1" x="18"/>
        <item h="1" m="1" x="5"/>
        <item h="1" m="1" x="11"/>
        <item h="1" m="1" x="8"/>
        <item h="1" m="1" x="3"/>
        <item h="1" m="1" x="12"/>
        <item x="0"/>
        <item h="1" m="1" x="14"/>
        <item h="1" x="1"/>
        <item h="1" m="1" x="10"/>
        <item h="1" m="1" x="13"/>
        <item h="1" m="1" x="17"/>
        <item h="1" m="1" x="6"/>
        <item h="1" m="1" x="7"/>
        <item h="1" m="1" x="4"/>
        <item h="1" m="1" x="9"/>
        <item h="1" x="2"/>
        <item t="default"/>
      </items>
    </pivotField>
    <pivotField axis="axisPage" showAll="0">
      <items count="13">
        <item x="0"/>
        <item x="1"/>
        <item x="2"/>
        <item x="3"/>
        <item x="4"/>
        <item x="5"/>
        <item x="6"/>
        <item x="7"/>
        <item x="8"/>
        <item x="9"/>
        <item x="10"/>
        <item x="11"/>
        <item t="default"/>
      </items>
    </pivotField>
    <pivotField axis="axisRow" showAll="0" nonAutoSortDefault="1">
      <items count="162">
        <item x="31"/>
        <item x="30"/>
        <item x="28"/>
        <item x="32"/>
        <item x="29"/>
        <item x="26"/>
        <item x="27"/>
        <item x="33"/>
        <item x="130"/>
        <item x="131"/>
        <item x="132"/>
        <item x="133"/>
        <item x="134"/>
        <item x="135"/>
        <item x="136"/>
        <item x="110"/>
        <item x="117"/>
        <item x="90"/>
        <item x="113"/>
        <item x="114"/>
        <item x="115"/>
        <item x="116"/>
        <item x="91"/>
        <item x="112"/>
        <item x="111"/>
        <item x="92"/>
        <item x="93"/>
        <item x="96"/>
        <item x="97"/>
        <item x="6"/>
        <item x="94"/>
        <item m="1" x="155"/>
        <item x="95"/>
        <item m="1" x="142"/>
        <item x="98"/>
        <item x="118"/>
        <item m="1" x="148"/>
        <item x="20"/>
        <item x="23"/>
        <item x="13"/>
        <item x="14"/>
        <item x="18"/>
        <item x="15"/>
        <item x="16"/>
        <item x="122"/>
        <item x="10"/>
        <item x="70"/>
        <item x="66"/>
        <item x="71"/>
        <item x="68"/>
        <item x="72"/>
        <item x="67"/>
        <item x="73"/>
        <item x="69"/>
        <item x="140"/>
        <item x="100"/>
        <item x="11"/>
        <item x="12"/>
        <item m="1" x="146"/>
        <item x="24"/>
        <item x="125"/>
        <item x="129"/>
        <item x="99"/>
        <item x="3"/>
        <item x="19"/>
        <item x="137"/>
        <item x="123"/>
        <item x="128"/>
        <item x="126"/>
        <item x="1"/>
        <item x="102"/>
        <item x="101"/>
        <item x="119"/>
        <item x="138"/>
        <item x="38"/>
        <item x="34"/>
        <item x="39"/>
        <item x="36"/>
        <item x="40"/>
        <item x="35"/>
        <item x="41"/>
        <item x="37"/>
        <item x="8"/>
        <item x="17"/>
        <item x="2"/>
        <item x="103"/>
        <item x="9"/>
        <item x="25"/>
        <item x="120"/>
        <item x="124"/>
        <item x="104"/>
        <item x="106"/>
        <item x="78"/>
        <item x="74"/>
        <item x="79"/>
        <item x="76"/>
        <item x="80"/>
        <item x="75"/>
        <item x="81"/>
        <item x="77"/>
        <item x="107"/>
        <item x="108"/>
        <item x="105"/>
        <item x="22"/>
        <item x="139"/>
        <item x="7"/>
        <item x="86"/>
        <item x="82"/>
        <item x="87"/>
        <item x="84"/>
        <item x="88"/>
        <item x="83"/>
        <item x="89"/>
        <item x="85"/>
        <item x="109"/>
        <item x="62"/>
        <item x="58"/>
        <item x="63"/>
        <item x="60"/>
        <item x="64"/>
        <item x="59"/>
        <item x="65"/>
        <item x="61"/>
        <item x="46"/>
        <item x="42"/>
        <item x="47"/>
        <item x="44"/>
        <item x="48"/>
        <item x="43"/>
        <item x="49"/>
        <item x="45"/>
        <item m="1" x="153"/>
        <item m="1" x="154"/>
        <item x="4"/>
        <item x="0"/>
        <item x="21"/>
        <item x="54"/>
        <item x="50"/>
        <item x="55"/>
        <item x="52"/>
        <item x="56"/>
        <item x="51"/>
        <item x="57"/>
        <item x="53"/>
        <item x="141"/>
        <item x="5"/>
        <item x="121"/>
        <item x="127"/>
        <item m="1" x="156"/>
        <item m="1" x="158"/>
        <item m="1" x="152"/>
        <item m="1" x="150"/>
        <item m="1" x="160"/>
        <item m="1" x="143"/>
        <item m="1" x="149"/>
        <item m="1" x="145"/>
        <item m="1" x="159"/>
        <item m="1" x="157"/>
        <item m="1" x="151"/>
        <item m="1" x="144"/>
        <item m="1" x="1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2"/>
  </rowFields>
  <rowItems count="8">
    <i>
      <x v="8"/>
    </i>
    <i>
      <x v="9"/>
    </i>
    <i>
      <x v="10"/>
    </i>
    <i>
      <x v="11"/>
    </i>
    <i>
      <x v="12"/>
    </i>
    <i>
      <x v="13"/>
    </i>
    <i>
      <x v="14"/>
    </i>
    <i t="grand">
      <x/>
    </i>
  </rowItems>
  <colFields count="1">
    <field x="-2"/>
  </colFields>
  <colItems count="2">
    <i>
      <x/>
    </i>
    <i i="1">
      <x v="1"/>
    </i>
  </colItems>
  <pageFields count="1">
    <pageField fld="1" item="9" hier="-1"/>
  </pageFields>
  <dataFields count="2">
    <dataField name="Cost/Conversion-Deviation " fld="28" subtotal="average" baseField="0" baseItem="46239232"/>
    <dataField name="Cost/Conversion-Dev.(Low Significance) " fld="29" subtotal="average" baseField="0" baseItem="46239232"/>
  </dataFields>
  <formats count="10">
    <format dxfId="395">
      <pivotArea collapsedLevelsAreSubtotals="1" fieldPosition="0">
        <references count="1">
          <reference field="2" count="17">
            <x v="27"/>
            <x v="28"/>
            <x v="30"/>
            <x v="32"/>
            <x v="34"/>
            <x v="55"/>
            <x v="62"/>
            <x v="70"/>
            <x v="71"/>
            <x v="85"/>
            <x v="90"/>
            <x v="91"/>
            <x v="100"/>
            <x v="101"/>
            <x v="102"/>
            <x v="114"/>
            <x v="132"/>
          </reference>
        </references>
      </pivotArea>
    </format>
    <format dxfId="396">
      <pivotArea outline="0" collapsedLevelsAreSubtotals="1" fieldPosition="0"/>
    </format>
    <format dxfId="397">
      <pivotArea dataOnly="0" labelOnly="1" outline="0" fieldPosition="0">
        <references count="1">
          <reference field="1" count="1">
            <x v="6"/>
          </reference>
        </references>
      </pivotArea>
    </format>
    <format dxfId="398">
      <pivotArea type="all" dataOnly="0" outline="0" fieldPosition="0"/>
    </format>
    <format dxfId="399">
      <pivotArea outline="0" collapsedLevelsAreSubtotals="1" fieldPosition="0"/>
    </format>
    <format dxfId="400">
      <pivotArea field="2" type="button" dataOnly="0" labelOnly="1" outline="0" axis="axisRow" fieldPosition="0"/>
    </format>
    <format dxfId="401">
      <pivotArea dataOnly="0" labelOnly="1" fieldPosition="0">
        <references count="1">
          <reference field="2" count="7">
            <x v="8"/>
            <x v="9"/>
            <x v="10"/>
            <x v="11"/>
            <x v="12"/>
            <x v="13"/>
            <x v="14"/>
          </reference>
        </references>
      </pivotArea>
    </format>
    <format dxfId="402">
      <pivotArea dataOnly="0" labelOnly="1" grandRow="1" outline="0" fieldPosition="0"/>
    </format>
    <format dxfId="403">
      <pivotArea outline="0" collapsedLevelsAreSubtotals="1" fieldPosition="0"/>
    </format>
    <format dxfId="404">
      <pivotArea dataOnly="0" labelOnly="1" outline="0" fieldPosition="0">
        <references count="1">
          <reference field="1" count="1">
            <x v="9"/>
          </reference>
        </references>
      </pivotArea>
    </format>
  </formats>
  <chartFormats count="2">
    <chartFormat chart="16" format="40" series="1">
      <pivotArea type="data" outline="0" fieldPosition="0">
        <references count="1">
          <reference field="4294967294" count="1" selected="0">
            <x v="0"/>
          </reference>
        </references>
      </pivotArea>
    </chartFormat>
    <chartFormat chart="16" format="4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Campaign__Adgroupname1" xr10:uid="{F309782F-AA23-4DF3-9669-B25E9109D39E}" sourceName="Campaign-/Adgroupname">
  <pivotTables>
    <pivotTable tabId="8" name="PivotTable3"/>
    <pivotTable tabId="8" name="PivotTable1"/>
    <pivotTable tabId="8" name="PivotTable2"/>
    <pivotTable tabId="8" name="PivotTable6"/>
    <pivotTable tabId="8" name="PivotTable5"/>
    <pivotTable tabId="8" name="PivotTable4"/>
    <pivotTable tabId="26" name="PivotTable1"/>
    <pivotTable tabId="26" name="PivotTable3"/>
    <pivotTable tabId="26" name="PivotTable4"/>
    <pivotTable tabId="26" name="PivotTable5"/>
    <pivotTable tabId="26" name="PivotTable6"/>
    <pivotTable tabId="26" name="PivotTable2"/>
    <pivotTable tabId="28" name="PivotTable1"/>
    <pivotTable tabId="28" name="PivotTable3"/>
    <pivotTable tabId="28" name="PivotTable4"/>
    <pivotTable tabId="28" name="PivotTable5"/>
    <pivotTable tabId="28" name="PivotTable6"/>
    <pivotTable tabId="28" name="PivotTable2"/>
    <pivotTable tabId="30" name="PivotTable1"/>
    <pivotTable tabId="30" name="PivotTable3"/>
    <pivotTable tabId="30" name="PivotTable4"/>
    <pivotTable tabId="30" name="PivotTable5"/>
    <pivotTable tabId="30" name="PivotTable6"/>
    <pivotTable tabId="30" name="PivotTable2"/>
  </pivotTables>
  <data>
    <tabular pivotCacheId="768113813" showMissing="0">
      <items count="19">
        <i x="0" s="1"/>
        <i x="1"/>
        <i x="2" nd="1"/>
        <i x="15" nd="1"/>
        <i x="16" nd="1"/>
        <i x="18" nd="1"/>
        <i x="5" nd="1"/>
        <i x="11" nd="1"/>
        <i x="8" nd="1"/>
        <i x="3" nd="1"/>
        <i x="12" nd="1"/>
        <i x="14" nd="1"/>
        <i x="10" nd="1"/>
        <i x="13" nd="1"/>
        <i x="17" nd="1"/>
        <i x="6" nd="1"/>
        <i x="7" nd="1"/>
        <i x="4" nd="1"/>
        <i x="9"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Campaign__Adgroupname2" xr10:uid="{1A316C33-3F55-4CB5-B842-BD46FAFBB581}" sourceName="Campaign-/Adgroupname">
  <pivotTables>
    <pivotTable tabId="7" name="PivotTable2"/>
    <pivotTable tabId="7" name="PivotTable1"/>
    <pivotTable tabId="18" name="PivotTable1"/>
    <pivotTable tabId="18" name="PivotTable2"/>
    <pivotTable tabId="20" name="PivotTable1"/>
    <pivotTable tabId="20" name="PivotTable2"/>
    <pivotTable tabId="22" name="PivotTable1"/>
    <pivotTable tabId="22" name="PivotTable2"/>
  </pivotTables>
  <data>
    <tabular pivotCacheId="768113813" showMissing="0">
      <items count="19">
        <i x="0" s="1"/>
        <i x="1"/>
        <i x="2" nd="1"/>
        <i x="15" nd="1"/>
        <i x="16" nd="1"/>
        <i x="18" nd="1"/>
        <i x="5" nd="1"/>
        <i x="11" nd="1"/>
        <i x="8" nd="1"/>
        <i x="3" nd="1"/>
        <i x="12" nd="1"/>
        <i x="14" nd="1"/>
        <i x="10" nd="1"/>
        <i x="13" nd="1"/>
        <i x="17" nd="1"/>
        <i x="6" nd="1"/>
        <i x="7" nd="1"/>
        <i x="4" nd="1"/>
        <i x="9"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Campaign__Adgroupname11" xr10:uid="{E6E49294-64FA-42B0-AB1E-5F71A400D1F9}" sourceName="Campaign-/Adgroupname">
  <pivotTables>
    <pivotTable tabId="6" name="PivotTable4"/>
    <pivotTable tabId="6" name="PivotTable2"/>
    <pivotTable tabId="6" name="PivotTable1"/>
    <pivotTable tabId="12" name="PivotTable4"/>
    <pivotTable tabId="12" name="PivotTable1"/>
    <pivotTable tabId="12" name="PivotTable2"/>
    <pivotTable tabId="14" name="PivotTable4"/>
    <pivotTable tabId="14" name="PivotTable1"/>
    <pivotTable tabId="14" name="PivotTable2"/>
    <pivotTable tabId="16" name="PivotTable4"/>
    <pivotTable tabId="16" name="PivotTable1"/>
    <pivotTable tabId="16" name="PivotTable2"/>
  </pivotTables>
  <data>
    <tabular pivotCacheId="768113813" showMissing="0">
      <items count="19">
        <i x="0" s="1"/>
        <i x="1"/>
        <i x="2" nd="1"/>
        <i x="15" nd="1"/>
        <i x="16" nd="1"/>
        <i x="18" nd="1"/>
        <i x="5" nd="1"/>
        <i x="11" nd="1"/>
        <i x="8" nd="1"/>
        <i x="3" nd="1"/>
        <i x="12" nd="1"/>
        <i x="14" nd="1"/>
        <i x="10" nd="1"/>
        <i x="13" nd="1"/>
        <i x="17" nd="1"/>
        <i x="6" nd="1"/>
        <i x="7" nd="1"/>
        <i x="4" nd="1"/>
        <i x="9"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3" xr10:uid="{B0BC77EF-9964-4B40-9E98-D892D6CBDF8A}" cache="Datenschnitt_Campaign__Adgroupname11" caption="Campaign-/Adgroupnam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6" xr10:uid="{D9E462D3-8AA7-4D95-B251-8BCD7139B685}" cache="Datenschnitt_Campaign__Adgroupname11" caption="Campaign-/Adgroupname"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9" xr10:uid="{80EA0B96-2416-4B28-82FA-12DA533626CA}" cache="Datenschnitt_Campaign__Adgroupname2" caption="Campaign-/Adgroupnam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12" xr10:uid="{DB01D6AB-299A-468F-9282-04281376A88D}" cache="Datenschnitt_Campaign__Adgroupname1" caption="Campaign-/Adgroupnam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2" xr10:uid="{88478BBA-80F0-4B1B-A033-7AA975FC3507}" cache="Datenschnitt_Campaign__Adgroupname2" caption="Campaign-/Adgroupnam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1" xr10:uid="{5E82CF62-165B-442B-9BF5-122E775C6689}" cache="Datenschnitt_Campaign__Adgroupname1" caption="Campaign-/Adgroupnam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4" xr10:uid="{C4A52345-DB80-4E7D-983A-C0E70D935A19}" cache="Datenschnitt_Campaign__Adgroupname11" caption="Campaign-/Adgroupnam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7" xr10:uid="{7CB93EAA-1F08-4E7F-8891-A4CE72FB1951}" cache="Datenschnitt_Campaign__Adgroupname2" caption="Campaign-/Adgroupname"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10" xr10:uid="{0F1C533D-1829-4696-8798-B18B3427B8D2}" cache="Datenschnitt_Campaign__Adgroupname1" caption="Campaign-/Adgroupname"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5" xr10:uid="{CD14E577-8EEC-4F11-B430-2CB5FCA4DCF5}" cache="Datenschnitt_Campaign__Adgroupname11" caption="Campaign-/Adgroupname"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8" xr10:uid="{9502B56A-1633-4D36-810B-C7FB77C5BA49}" cache="Datenschnitt_Campaign__Adgroupname2" caption="Campaign-/Adgroupnam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mpaign-/Adgroupname 11" xr10:uid="{2C906FF3-9CAF-4973-8C33-5BDE3EF908BF}" cache="Datenschnitt_Campaign__Adgroupname1" caption="Campaign-/Adgroupname" rowHeight="241300"/>
</slicers>
</file>

<file path=xl/theme/theme1.xml><?xml version="1.0" encoding="utf-8"?>
<a:theme xmlns:a="http://schemas.openxmlformats.org/drawingml/2006/main" name="Office">
  <a:themeElements>
    <a:clrScheme name="Benutzerdefiniert 11">
      <a:dk1>
        <a:sysClr val="windowText" lastClr="000000"/>
      </a:dk1>
      <a:lt1>
        <a:sysClr val="window" lastClr="FFFFFF"/>
      </a:lt1>
      <a:dk2>
        <a:srgbClr val="373545"/>
      </a:dk2>
      <a:lt2>
        <a:srgbClr val="6E82A5"/>
      </a:lt2>
      <a:accent1>
        <a:srgbClr val="4A66AC"/>
      </a:accent1>
      <a:accent2>
        <a:srgbClr val="58B6C0"/>
      </a:accent2>
      <a:accent3>
        <a:srgbClr val="75BDA7"/>
      </a:accent3>
      <a:accent4>
        <a:srgbClr val="7A8C8E"/>
      </a:accent4>
      <a:accent5>
        <a:srgbClr val="84ACB6"/>
      </a:accent5>
      <a:accent6>
        <a:srgbClr val="2683C6"/>
      </a:accent6>
      <a:hlink>
        <a:srgbClr val="6B9F25"/>
      </a:hlink>
      <a:folHlink>
        <a:srgbClr val="6E82A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Benutzerdefiniert 11">
    <a:dk1>
      <a:sysClr val="windowText" lastClr="000000"/>
    </a:dk1>
    <a:lt1>
      <a:sysClr val="window" lastClr="FFFFFF"/>
    </a:lt1>
    <a:dk2>
      <a:srgbClr val="373545"/>
    </a:dk2>
    <a:lt2>
      <a:srgbClr val="6E82A5"/>
    </a:lt2>
    <a:accent1>
      <a:srgbClr val="4A66AC"/>
    </a:accent1>
    <a:accent2>
      <a:srgbClr val="58B6C0"/>
    </a:accent2>
    <a:accent3>
      <a:srgbClr val="75BDA7"/>
    </a:accent3>
    <a:accent4>
      <a:srgbClr val="7A8C8E"/>
    </a:accent4>
    <a:accent5>
      <a:srgbClr val="84ACB6"/>
    </a:accent5>
    <a:accent6>
      <a:srgbClr val="2683C6"/>
    </a:accent6>
    <a:hlink>
      <a:srgbClr val="6B9F25"/>
    </a:hlink>
    <a:folHlink>
      <a:srgbClr val="6E82A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Benutzerdefiniert 11">
    <a:dk1>
      <a:sysClr val="windowText" lastClr="000000"/>
    </a:dk1>
    <a:lt1>
      <a:sysClr val="window" lastClr="FFFFFF"/>
    </a:lt1>
    <a:dk2>
      <a:srgbClr val="373545"/>
    </a:dk2>
    <a:lt2>
      <a:srgbClr val="6E82A5"/>
    </a:lt2>
    <a:accent1>
      <a:srgbClr val="4A66AC"/>
    </a:accent1>
    <a:accent2>
      <a:srgbClr val="58B6C0"/>
    </a:accent2>
    <a:accent3>
      <a:srgbClr val="75BDA7"/>
    </a:accent3>
    <a:accent4>
      <a:srgbClr val="7A8C8E"/>
    </a:accent4>
    <a:accent5>
      <a:srgbClr val="84ACB6"/>
    </a:accent5>
    <a:accent6>
      <a:srgbClr val="2683C6"/>
    </a:accent6>
    <a:hlink>
      <a:srgbClr val="6B9F25"/>
    </a:hlink>
    <a:folHlink>
      <a:srgbClr val="6E82A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Benutzerdefiniert 11">
    <a:dk1>
      <a:sysClr val="windowText" lastClr="000000"/>
    </a:dk1>
    <a:lt1>
      <a:sysClr val="window" lastClr="FFFFFF"/>
    </a:lt1>
    <a:dk2>
      <a:srgbClr val="373545"/>
    </a:dk2>
    <a:lt2>
      <a:srgbClr val="6E82A5"/>
    </a:lt2>
    <a:accent1>
      <a:srgbClr val="4A66AC"/>
    </a:accent1>
    <a:accent2>
      <a:srgbClr val="58B6C0"/>
    </a:accent2>
    <a:accent3>
      <a:srgbClr val="75BDA7"/>
    </a:accent3>
    <a:accent4>
      <a:srgbClr val="7A8C8E"/>
    </a:accent4>
    <a:accent5>
      <a:srgbClr val="84ACB6"/>
    </a:accent5>
    <a:accent6>
      <a:srgbClr val="2683C6"/>
    </a:accent6>
    <a:hlink>
      <a:srgbClr val="6B9F25"/>
    </a:hlink>
    <a:folHlink>
      <a:srgbClr val="6E82A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Benutzerdefiniert 11">
    <a:dk1>
      <a:sysClr val="windowText" lastClr="000000"/>
    </a:dk1>
    <a:lt1>
      <a:sysClr val="window" lastClr="FFFFFF"/>
    </a:lt1>
    <a:dk2>
      <a:srgbClr val="373545"/>
    </a:dk2>
    <a:lt2>
      <a:srgbClr val="6E82A5"/>
    </a:lt2>
    <a:accent1>
      <a:srgbClr val="4A66AC"/>
    </a:accent1>
    <a:accent2>
      <a:srgbClr val="58B6C0"/>
    </a:accent2>
    <a:accent3>
      <a:srgbClr val="75BDA7"/>
    </a:accent3>
    <a:accent4>
      <a:srgbClr val="7A8C8E"/>
    </a:accent4>
    <a:accent5>
      <a:srgbClr val="84ACB6"/>
    </a:accent5>
    <a:accent6>
      <a:srgbClr val="2683C6"/>
    </a:accent6>
    <a:hlink>
      <a:srgbClr val="6B9F25"/>
    </a:hlink>
    <a:folHlink>
      <a:srgbClr val="6E82A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8.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openxmlformats.org/officeDocument/2006/relationships/pivotTable" Target="../pivotTables/pivotTable26.xml"/><Relationship Id="rId5" Type="http://schemas.openxmlformats.org/officeDocument/2006/relationships/pivotTable" Target="../pivotTables/pivotTable25.xml"/><Relationship Id="rId4" Type="http://schemas.openxmlformats.org/officeDocument/2006/relationships/pivotTable" Target="../pivotTables/pivotTable24.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9.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22.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pivotTable" Target="../pivotTables/pivotTable38.xml"/><Relationship Id="rId5" Type="http://schemas.openxmlformats.org/officeDocument/2006/relationships/pivotTable" Target="../pivotTables/pivotTable37.xml"/><Relationship Id="rId4" Type="http://schemas.openxmlformats.org/officeDocument/2006/relationships/pivotTable" Target="../pivotTables/pivotTable36.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6" Type="http://schemas.openxmlformats.org/officeDocument/2006/relationships/pivotTable" Target="../pivotTables/pivotTable44.xml"/><Relationship Id="rId5" Type="http://schemas.openxmlformats.org/officeDocument/2006/relationships/pivotTable" Target="../pivotTables/pivotTable43.xml"/><Relationship Id="rId4" Type="http://schemas.openxmlformats.org/officeDocument/2006/relationships/pivotTable" Target="../pivotTables/pivotTable4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9722-E2BB-423E-BEDC-D332EEC5C4CF}">
  <sheetPr>
    <pageSetUpPr fitToPage="1"/>
  </sheetPr>
  <dimension ref="A1:XEV117"/>
  <sheetViews>
    <sheetView showGridLines="0" showRowColHeaders="0" tabSelected="1" zoomScaleNormal="100" workbookViewId="0">
      <pane ySplit="1" topLeftCell="A2" activePane="bottomLeft" state="frozen"/>
      <selection activeCell="F12" sqref="F12"/>
      <selection pane="bottomLeft" activeCell="A31" sqref="A31"/>
    </sheetView>
  </sheetViews>
  <sheetFormatPr baseColWidth="10" defaultRowHeight="15" x14ac:dyDescent="0.25"/>
  <cols>
    <col min="1" max="1" width="32.7109375" style="4" customWidth="1"/>
    <col min="2" max="2" width="3.7109375" style="5" customWidth="1"/>
    <col min="3" max="3" width="19.7109375" style="14" customWidth="1"/>
    <col min="4" max="4" width="27.85546875" style="15" customWidth="1"/>
    <col min="5" max="5" width="29.7109375" style="15" customWidth="1"/>
    <col min="6" max="6" width="30.42578125" style="15" customWidth="1"/>
    <col min="7" max="7" width="1.7109375" style="14" customWidth="1"/>
    <col min="8" max="8" width="2.5703125" style="15" customWidth="1"/>
    <col min="9" max="9" width="15" style="48" customWidth="1"/>
    <col min="10" max="10" width="10.7109375" style="15" customWidth="1"/>
    <col min="11" max="16" width="10.7109375" style="4" customWidth="1"/>
    <col min="17" max="17" width="2.42578125" style="4" customWidth="1"/>
    <col min="18" max="18" width="3.7109375" style="4" customWidth="1"/>
    <col min="19" max="19" width="2.7109375" style="4" customWidth="1"/>
    <col min="20" max="20" width="43.7109375" style="49" customWidth="1"/>
    <col min="21" max="21" width="37.5703125" style="5" bestFit="1" customWidth="1"/>
    <col min="22" max="24" width="11.42578125" style="4"/>
    <col min="25" max="25" width="21.42578125" style="4" bestFit="1" customWidth="1"/>
    <col min="26" max="26" width="22.42578125" style="4" bestFit="1" customWidth="1"/>
    <col min="27" max="27" width="25.7109375" style="5" bestFit="1" customWidth="1"/>
    <col min="28" max="28" width="37.5703125" style="5" bestFit="1" customWidth="1"/>
    <col min="29" max="30" width="11.42578125" style="4"/>
    <col min="31" max="31" width="22.42578125" style="4" bestFit="1" customWidth="1"/>
    <col min="32" max="32" width="25.7109375" style="4" bestFit="1" customWidth="1"/>
    <col min="33" max="33" width="26.85546875" style="4" bestFit="1" customWidth="1"/>
    <col min="34" max="34" width="25.7109375" style="5" bestFit="1" customWidth="1"/>
    <col min="35" max="35" width="37.5703125" style="5" bestFit="1" customWidth="1"/>
    <col min="36" max="36" width="11.42578125" style="4"/>
    <col min="37" max="37" width="28.5703125" style="4" bestFit="1" customWidth="1"/>
    <col min="38" max="38" width="25.7109375" style="4" bestFit="1" customWidth="1"/>
    <col min="39" max="39" width="37.5703125" style="4" bestFit="1" customWidth="1"/>
    <col min="40" max="42" width="11.42578125" style="4"/>
    <col min="43" max="43" width="24.7109375" style="4" bestFit="1" customWidth="1"/>
    <col min="44" max="44" width="25.7109375" style="4" bestFit="1" customWidth="1"/>
    <col min="45" max="45" width="37.5703125" style="4" bestFit="1" customWidth="1"/>
    <col min="46" max="48" width="11.42578125" style="4"/>
    <col min="49" max="49" width="25.85546875" style="4" bestFit="1" customWidth="1"/>
    <col min="50" max="50" width="27" style="4" bestFit="1" customWidth="1"/>
    <col min="51" max="51" width="38.7109375" style="4" bestFit="1" customWidth="1"/>
    <col min="52" max="52" width="22.7109375" style="4" bestFit="1" customWidth="1"/>
    <col min="53" max="16384" width="11.42578125" style="4"/>
  </cols>
  <sheetData>
    <row r="1" spans="1:16376" s="41" customFormat="1" ht="38.1" customHeight="1" x14ac:dyDescent="0.25">
      <c r="A1" s="20"/>
      <c r="B1" s="21"/>
      <c r="C1" s="22" t="s">
        <v>208</v>
      </c>
      <c r="D1" s="23" t="s">
        <v>194</v>
      </c>
      <c r="E1" s="20"/>
      <c r="F1" s="20"/>
      <c r="G1" s="20"/>
      <c r="H1" s="20"/>
      <c r="I1" s="46"/>
      <c r="J1" s="20"/>
      <c r="K1" s="20"/>
      <c r="L1" s="20"/>
      <c r="M1" s="20"/>
      <c r="N1" s="20"/>
      <c r="O1" s="20"/>
      <c r="P1" s="20"/>
      <c r="Q1" s="20"/>
      <c r="R1" s="20"/>
      <c r="S1" s="20"/>
      <c r="T1" s="45"/>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row>
    <row r="2" spans="1:16376" ht="21.95" customHeight="1" thickBot="1" x14ac:dyDescent="0.3">
      <c r="A2" s="28" t="s">
        <v>196</v>
      </c>
      <c r="B2" s="29"/>
      <c r="C2" s="29"/>
      <c r="D2" s="29"/>
      <c r="E2" s="29"/>
      <c r="F2" s="29"/>
      <c r="G2" s="29"/>
      <c r="H2" s="29"/>
      <c r="I2" s="47"/>
      <c r="J2" s="29"/>
      <c r="K2" s="29"/>
      <c r="L2" s="29"/>
      <c r="M2" s="29"/>
      <c r="N2" s="29"/>
      <c r="O2" s="29"/>
      <c r="P2" s="29"/>
      <c r="Q2" s="29"/>
      <c r="R2" s="29"/>
    </row>
    <row r="3" spans="1:16376" ht="24" customHeight="1" thickBot="1" x14ac:dyDescent="0.3">
      <c r="B3" s="29"/>
      <c r="C3" s="69" t="s">
        <v>211</v>
      </c>
      <c r="D3" s="70"/>
      <c r="E3" s="70"/>
      <c r="F3" s="71"/>
      <c r="G3" s="29"/>
      <c r="H3" s="72" t="s">
        <v>209</v>
      </c>
      <c r="I3" s="73"/>
      <c r="J3" s="73"/>
      <c r="K3" s="73"/>
      <c r="L3" s="73"/>
      <c r="M3" s="73"/>
      <c r="N3" s="73"/>
      <c r="O3" s="73"/>
      <c r="P3" s="73"/>
      <c r="Q3" s="74"/>
      <c r="R3" s="29"/>
      <c r="T3" s="52" t="s">
        <v>206</v>
      </c>
    </row>
    <row r="4" spans="1:16376" ht="9.9499999999999993" customHeight="1" x14ac:dyDescent="0.25">
      <c r="B4" s="29"/>
      <c r="C4" s="33"/>
      <c r="D4" s="34"/>
      <c r="E4" s="35"/>
      <c r="F4" s="36"/>
      <c r="G4" s="29"/>
      <c r="H4" s="58"/>
      <c r="K4" s="15"/>
      <c r="L4" s="14"/>
      <c r="M4" s="14"/>
      <c r="N4" s="15"/>
      <c r="O4" s="15"/>
      <c r="P4" s="15"/>
      <c r="Q4" s="59"/>
      <c r="R4" s="29"/>
      <c r="T4" s="76" t="s">
        <v>207</v>
      </c>
    </row>
    <row r="5" spans="1:16376" s="16" customFormat="1" ht="23.25" customHeight="1" x14ac:dyDescent="0.25">
      <c r="B5" s="29"/>
      <c r="C5" s="37"/>
      <c r="D5" s="38"/>
      <c r="E5" s="39"/>
      <c r="F5" s="40"/>
      <c r="G5" s="29"/>
      <c r="H5" s="60"/>
      <c r="I5" s="53"/>
      <c r="J5" s="54" t="s">
        <v>169</v>
      </c>
      <c r="K5" s="54" t="s">
        <v>170</v>
      </c>
      <c r="L5" s="54" t="s">
        <v>171</v>
      </c>
      <c r="M5" s="54" t="s">
        <v>172</v>
      </c>
      <c r="N5" s="54" t="s">
        <v>173</v>
      </c>
      <c r="O5" s="54" t="s">
        <v>174</v>
      </c>
      <c r="P5" s="54" t="s">
        <v>175</v>
      </c>
      <c r="Q5" s="61"/>
      <c r="R5" s="29"/>
      <c r="T5" s="77"/>
      <c r="U5" s="5"/>
      <c r="AA5" s="5"/>
      <c r="AB5" s="5"/>
      <c r="AH5" s="5"/>
      <c r="AI5" s="5"/>
    </row>
    <row r="6" spans="1:16376" ht="35.1" customHeight="1" x14ac:dyDescent="0.25">
      <c r="B6" s="29"/>
      <c r="C6" s="37"/>
      <c r="D6" s="38"/>
      <c r="E6" s="39"/>
      <c r="F6" s="40"/>
      <c r="G6" s="29"/>
      <c r="H6" s="58"/>
      <c r="I6" s="54" t="s">
        <v>61</v>
      </c>
      <c r="J6" s="55">
        <f>INDEX('Time-Report&gt;Conv.R&gt;Pivot'!$S$10:$S$65,MATCH(J$5&amp;"_|_"&amp;$I6,'Time-Report&gt;Conv.R&gt;Pivot'!$R$10:$R$65),0)</f>
        <v>0</v>
      </c>
      <c r="K6" s="55">
        <f>INDEX('Time-Report&gt;Conv.R&gt;Pivot'!$S$10:$S$65,MATCH(K$5&amp;"_|_"&amp;$I6,'Time-Report&gt;Conv.R&gt;Pivot'!$R$10:$R$65),0)</f>
        <v>0</v>
      </c>
      <c r="L6" s="55">
        <f>INDEX('Time-Report&gt;Conv.R&gt;Pivot'!$S$10:$S$65,MATCH(L$5&amp;"_|_"&amp;$I6,'Time-Report&gt;Conv.R&gt;Pivot'!$R$10:$R$65),0)</f>
        <v>0</v>
      </c>
      <c r="M6" s="55">
        <f>INDEX('Time-Report&gt;Conv.R&gt;Pivot'!$S$10:$S$65,MATCH(M$5&amp;"_|_"&amp;$I6,'Time-Report&gt;Conv.R&gt;Pivot'!$R$10:$R$65),0)</f>
        <v>0</v>
      </c>
      <c r="N6" s="55">
        <f>INDEX('Time-Report&gt;Conv.R&gt;Pivot'!$S$10:$S$65,MATCH(N$5&amp;"_|_"&amp;$I6,'Time-Report&gt;Conv.R&gt;Pivot'!$R$10:$R$65),0)</f>
        <v>0</v>
      </c>
      <c r="O6" s="55">
        <f>INDEX('Time-Report&gt;Conv.R&gt;Pivot'!$S$10:$S$65,MATCH(O$5&amp;"_|_"&amp;$I6,'Time-Report&gt;Conv.R&gt;Pivot'!$R$10:$R$65),0)</f>
        <v>0</v>
      </c>
      <c r="P6" s="55">
        <f>INDEX('Time-Report&gt;Conv.R&gt;Pivot'!$S$10:$S$65,MATCH(P$5&amp;"_|_"&amp;$I6,'Time-Report&gt;Conv.R&gt;Pivot'!$R$10:$R$65),0)</f>
        <v>0</v>
      </c>
      <c r="Q6" s="59"/>
      <c r="R6" s="29"/>
      <c r="T6" s="77"/>
    </row>
    <row r="7" spans="1:16376" ht="35.1" customHeight="1" x14ac:dyDescent="0.25">
      <c r="B7" s="29"/>
      <c r="C7" s="37"/>
      <c r="D7" s="38"/>
      <c r="E7" s="39"/>
      <c r="F7" s="40"/>
      <c r="G7" s="29"/>
      <c r="H7" s="58"/>
      <c r="I7" s="54" t="s">
        <v>62</v>
      </c>
      <c r="J7" s="55">
        <f>INDEX('Time-Report&gt;Conv.R&gt;Pivot'!$S$10:$S$65,MATCH(J$5&amp;"_|_"&amp;$I7,'Time-Report&gt;Conv.R&gt;Pivot'!$R$10:$R$65),0)</f>
        <v>6.6437367807230752E-2</v>
      </c>
      <c r="K7" s="55">
        <f>INDEX('Time-Report&gt;Conv.R&gt;Pivot'!$S$10:$S$65,MATCH(K$5&amp;"_|_"&amp;$I7,'Time-Report&gt;Conv.R&gt;Pivot'!$R$10:$R$65),0)</f>
        <v>0.27599381689853297</v>
      </c>
      <c r="L7" s="55">
        <f>INDEX('Time-Report&gt;Conv.R&gt;Pivot'!$S$10:$S$65,MATCH(L$5&amp;"_|_"&amp;$I7,'Time-Report&gt;Conv.R&gt;Pivot'!$R$10:$R$65),0)</f>
        <v>0</v>
      </c>
      <c r="M7" s="55">
        <f>INDEX('Time-Report&gt;Conv.R&gt;Pivot'!$S$10:$S$65,MATCH(M$5&amp;"_|_"&amp;$I7,'Time-Report&gt;Conv.R&gt;Pivot'!$R$10:$R$65),0)</f>
        <v>0</v>
      </c>
      <c r="N7" s="55">
        <f>INDEX('Time-Report&gt;Conv.R&gt;Pivot'!$S$10:$S$65,MATCH(N$5&amp;"_|_"&amp;$I7,'Time-Report&gt;Conv.R&gt;Pivot'!$R$10:$R$65),0)</f>
        <v>0</v>
      </c>
      <c r="O7" s="55">
        <f>INDEX('Time-Report&gt;Conv.R&gt;Pivot'!$S$10:$S$65,MATCH(O$5&amp;"_|_"&amp;$I7,'Time-Report&gt;Conv.R&gt;Pivot'!$R$10:$R$65),0)</f>
        <v>-1.8441875584732648E-2</v>
      </c>
      <c r="P7" s="55">
        <f>INDEX('Time-Report&gt;Conv.R&gt;Pivot'!$S$10:$S$65,MATCH(P$5&amp;"_|_"&amp;$I7,'Time-Report&gt;Conv.R&gt;Pivot'!$R$10:$R$65),0)</f>
        <v>0.30388390951771238</v>
      </c>
      <c r="Q7" s="59"/>
      <c r="R7" s="29"/>
      <c r="T7" s="77"/>
    </row>
    <row r="8" spans="1:16376" ht="35.1" customHeight="1" x14ac:dyDescent="0.25">
      <c r="B8" s="29"/>
      <c r="C8" s="37"/>
      <c r="D8" s="38"/>
      <c r="E8" s="39"/>
      <c r="F8" s="40"/>
      <c r="G8" s="29"/>
      <c r="H8" s="62"/>
      <c r="I8" s="54" t="s">
        <v>63</v>
      </c>
      <c r="J8" s="55">
        <f>INDEX('Time-Report&gt;Conv.R&gt;Pivot'!$S$10:$S$65,MATCH(J$5&amp;"_|_"&amp;$I8,'Time-Report&gt;Conv.R&gt;Pivot'!$R$10:$R$65),0)</f>
        <v>0.22885166363427234</v>
      </c>
      <c r="K8" s="55">
        <f>INDEX('Time-Report&gt;Conv.R&gt;Pivot'!$S$10:$S$65,MATCH(K$5&amp;"_|_"&amp;$I8,'Time-Report&gt;Conv.R&gt;Pivot'!$R$10:$R$65),0)</f>
        <v>-9.3741149815916192E-2</v>
      </c>
      <c r="L8" s="55">
        <f>INDEX('Time-Report&gt;Conv.R&gt;Pivot'!$S$10:$S$65,MATCH(L$5&amp;"_|_"&amp;$I8,'Time-Report&gt;Conv.R&gt;Pivot'!$R$10:$R$65),0)</f>
        <v>0.10249710059143124</v>
      </c>
      <c r="M8" s="55">
        <f>INDEX('Time-Report&gt;Conv.R&gt;Pivot'!$S$10:$S$65,MATCH(M$5&amp;"_|_"&amp;$I8,'Time-Report&gt;Conv.R&gt;Pivot'!$R$10:$R$65),0)</f>
        <v>0.21757303166598518</v>
      </c>
      <c r="N8" s="55">
        <f>INDEX('Time-Report&gt;Conv.R&gt;Pivot'!$S$10:$S$65,MATCH(N$5&amp;"_|_"&amp;$I8,'Time-Report&gt;Conv.R&gt;Pivot'!$R$10:$R$65),0)</f>
        <v>0.3176234497930257</v>
      </c>
      <c r="O8" s="55">
        <f>INDEX('Time-Report&gt;Conv.R&gt;Pivot'!$S$10:$S$65,MATCH(O$5&amp;"_|_"&amp;$I8,'Time-Report&gt;Conv.R&gt;Pivot'!$R$10:$R$65),0)</f>
        <v>0.23194562446898903</v>
      </c>
      <c r="P8" s="55">
        <f>INDEX('Time-Report&gt;Conv.R&gt;Pivot'!$S$10:$S$65,MATCH(P$5&amp;"_|_"&amp;$I8,'Time-Report&gt;Conv.R&gt;Pivot'!$R$10:$R$65),0)</f>
        <v>0.16654731968892067</v>
      </c>
      <c r="Q8" s="59"/>
      <c r="R8" s="29"/>
      <c r="T8" s="77"/>
    </row>
    <row r="9" spans="1:16376" ht="35.1" customHeight="1" x14ac:dyDescent="0.25">
      <c r="B9" s="29"/>
      <c r="C9" s="37"/>
      <c r="D9" s="38"/>
      <c r="E9" s="39"/>
      <c r="F9" s="40"/>
      <c r="G9" s="29"/>
      <c r="H9" s="58"/>
      <c r="I9" s="54" t="s">
        <v>64</v>
      </c>
      <c r="J9" s="55">
        <f>INDEX('Time-Report&gt;Conv.R&gt;Pivot'!$S$10:$S$65,MATCH(J$5&amp;"_|_"&amp;$I9,'Time-Report&gt;Conv.R&gt;Pivot'!$R$10:$R$65),0)</f>
        <v>-3.322838324564259E-3</v>
      </c>
      <c r="K9" s="55">
        <f>INDEX('Time-Report&gt;Conv.R&gt;Pivot'!$S$10:$S$65,MATCH(K$5&amp;"_|_"&amp;$I9,'Time-Report&gt;Conv.R&gt;Pivot'!$R$10:$R$65),0)</f>
        <v>-0.1087107115815249</v>
      </c>
      <c r="L9" s="55">
        <f>INDEX('Time-Report&gt;Conv.R&gt;Pivot'!$S$10:$S$65,MATCH(L$5&amp;"_|_"&amp;$I9,'Time-Report&gt;Conv.R&gt;Pivot'!$R$10:$R$65),0)</f>
        <v>0.20533946639034206</v>
      </c>
      <c r="M9" s="55">
        <f>INDEX('Time-Report&gt;Conv.R&gt;Pivot'!$S$10:$S$65,MATCH(M$5&amp;"_|_"&amp;$I9,'Time-Report&gt;Conv.R&gt;Pivot'!$R$10:$R$65),0)</f>
        <v>0.13823855868828305</v>
      </c>
      <c r="N9" s="55">
        <f>INDEX('Time-Report&gt;Conv.R&gt;Pivot'!$S$10:$S$65,MATCH(N$5&amp;"_|_"&amp;$I9,'Time-Report&gt;Conv.R&gt;Pivot'!$R$10:$R$65),0)</f>
        <v>-1.7903330571794163E-2</v>
      </c>
      <c r="O9" s="55">
        <f>INDEX('Time-Report&gt;Conv.R&gt;Pivot'!$S$10:$S$65,MATCH(O$5&amp;"_|_"&amp;$I9,'Time-Report&gt;Conv.R&gt;Pivot'!$R$10:$R$65),0)</f>
        <v>0.2673680031758634</v>
      </c>
      <c r="P9" s="55">
        <f>INDEX('Time-Report&gt;Conv.R&gt;Pivot'!$S$10:$S$65,MATCH(P$5&amp;"_|_"&amp;$I9,'Time-Report&gt;Conv.R&gt;Pivot'!$R$10:$R$65),0)</f>
        <v>0.10437387308788471</v>
      </c>
      <c r="Q9" s="59"/>
      <c r="R9" s="29"/>
      <c r="T9" s="77"/>
    </row>
    <row r="10" spans="1:16376" ht="35.1" customHeight="1" x14ac:dyDescent="0.25">
      <c r="B10" s="29"/>
      <c r="C10" s="37"/>
      <c r="D10" s="38"/>
      <c r="E10" s="39"/>
      <c r="F10" s="40"/>
      <c r="G10" s="29"/>
      <c r="H10" s="58"/>
      <c r="I10" s="54" t="s">
        <v>65</v>
      </c>
      <c r="J10" s="55">
        <f>INDEX('Time-Report&gt;Conv.R&gt;Pivot'!$S$10:$S$65,MATCH(J$5&amp;"_|_"&amp;$I10,'Time-Report&gt;Conv.R&gt;Pivot'!$R$10:$R$65),0)</f>
        <v>-6.0865060865061826E-3</v>
      </c>
      <c r="K10" s="55">
        <f>INDEX('Time-Report&gt;Conv.R&gt;Pivot'!$S$10:$S$65,MATCH(K$5&amp;"_|_"&amp;$I10,'Time-Report&gt;Conv.R&gt;Pivot'!$R$10:$R$65),0)</f>
        <v>-0.14723891517140453</v>
      </c>
      <c r="L10" s="55">
        <f>INDEX('Time-Report&gt;Conv.R&gt;Pivot'!$S$10:$S$65,MATCH(L$5&amp;"_|_"&amp;$I10,'Time-Report&gt;Conv.R&gt;Pivot'!$R$10:$R$65),0)</f>
        <v>-9.4527415769131151E-3</v>
      </c>
      <c r="M10" s="55">
        <f>INDEX('Time-Report&gt;Conv.R&gt;Pivot'!$S$10:$S$65,MATCH(M$5&amp;"_|_"&amp;$I10,'Time-Report&gt;Conv.R&gt;Pivot'!$R$10:$R$65),0)</f>
        <v>0.23329448329448299</v>
      </c>
      <c r="N10" s="55">
        <f>INDEX('Time-Report&gt;Conv.R&gt;Pivot'!$S$10:$S$65,MATCH(N$5&amp;"_|_"&amp;$I10,'Time-Report&gt;Conv.R&gt;Pivot'!$R$10:$R$65),0)</f>
        <v>7.8514225924584569E-2</v>
      </c>
      <c r="O10" s="55">
        <f>INDEX('Time-Report&gt;Conv.R&gt;Pivot'!$S$10:$S$65,MATCH(O$5&amp;"_|_"&amp;$I10,'Time-Report&gt;Conv.R&gt;Pivot'!$R$10:$R$65),0)</f>
        <v>0.21926595529875903</v>
      </c>
      <c r="P10" s="55">
        <f>INDEX('Time-Report&gt;Conv.R&gt;Pivot'!$S$10:$S$65,MATCH(P$5&amp;"_|_"&amp;$I10,'Time-Report&gt;Conv.R&gt;Pivot'!$R$10:$R$65),0)</f>
        <v>-6.9962815427509817E-2</v>
      </c>
      <c r="Q10" s="59"/>
      <c r="R10" s="29"/>
      <c r="T10" s="77"/>
    </row>
    <row r="11" spans="1:16376" ht="35.1" customHeight="1" x14ac:dyDescent="0.25">
      <c r="B11" s="29"/>
      <c r="C11" s="37"/>
      <c r="D11" s="38"/>
      <c r="E11" s="39"/>
      <c r="F11" s="40"/>
      <c r="G11" s="29"/>
      <c r="H11" s="58"/>
      <c r="I11" s="54" t="s">
        <v>66</v>
      </c>
      <c r="J11" s="55">
        <f>INDEX('Time-Report&gt;Conv.R&gt;Pivot'!$S$10:$S$65,MATCH(J$5&amp;"_|_"&amp;$I11,'Time-Report&gt;Conv.R&gt;Pivot'!$R$10:$R$65),0)</f>
        <v>-0.12078182149181593</v>
      </c>
      <c r="K11" s="55">
        <f>INDEX('Time-Report&gt;Conv.R&gt;Pivot'!$S$10:$S$65,MATCH(K$5&amp;"_|_"&amp;$I11,'Time-Report&gt;Conv.R&gt;Pivot'!$R$10:$R$65),0)</f>
        <v>-0.10982941194421558</v>
      </c>
      <c r="L11" s="55">
        <f>INDEX('Time-Report&gt;Conv.R&gt;Pivot'!$S$10:$S$65,MATCH(L$5&amp;"_|_"&amp;$I11,'Time-Report&gt;Conv.R&gt;Pivot'!$R$10:$R$65),0)</f>
        <v>-0.19011300590247959</v>
      </c>
      <c r="M11" s="55">
        <f>INDEX('Time-Report&gt;Conv.R&gt;Pivot'!$S$10:$S$65,MATCH(M$5&amp;"_|_"&amp;$I11,'Time-Report&gt;Conv.R&gt;Pivot'!$R$10:$R$65),0)</f>
        <v>-2.3943269192462369E-2</v>
      </c>
      <c r="N11" s="55">
        <f>INDEX('Time-Report&gt;Conv.R&gt;Pivot'!$S$10:$S$65,MATCH(N$5&amp;"_|_"&amp;$I11,'Time-Report&gt;Conv.R&gt;Pivot'!$R$10:$R$65),0)</f>
        <v>-0.18014364896220114</v>
      </c>
      <c r="O11" s="55">
        <f>INDEX('Time-Report&gt;Conv.R&gt;Pivot'!$S$10:$S$65,MATCH(O$5&amp;"_|_"&amp;$I11,'Time-Report&gt;Conv.R&gt;Pivot'!$R$10:$R$65),0)</f>
        <v>-0.11322877374098328</v>
      </c>
      <c r="P11" s="55">
        <f>INDEX('Time-Report&gt;Conv.R&gt;Pivot'!$S$10:$S$65,MATCH(P$5&amp;"_|_"&amp;$I11,'Time-Report&gt;Conv.R&gt;Pivot'!$R$10:$R$65),0)</f>
        <v>1.3113592060960411E-2</v>
      </c>
      <c r="Q11" s="59"/>
      <c r="R11" s="29"/>
      <c r="T11" s="77"/>
    </row>
    <row r="12" spans="1:16376" ht="35.1" customHeight="1" x14ac:dyDescent="0.25">
      <c r="B12" s="29"/>
      <c r="C12" s="37"/>
      <c r="D12" s="38"/>
      <c r="E12" s="39"/>
      <c r="F12" s="40"/>
      <c r="G12" s="29"/>
      <c r="H12" s="58"/>
      <c r="I12" s="54" t="s">
        <v>67</v>
      </c>
      <c r="J12" s="55">
        <f>INDEX('Time-Report&gt;Conv.R&gt;Pivot'!$S$10:$S$65,MATCH(J$5&amp;"_|_"&amp;$I12,'Time-Report&gt;Conv.R&gt;Pivot'!$R$10:$R$65),0)</f>
        <v>-0.27648373741782739</v>
      </c>
      <c r="K12" s="55">
        <f>INDEX('Time-Report&gt;Conv.R&gt;Pivot'!$S$10:$S$65,MATCH(K$5&amp;"_|_"&amp;$I12,'Time-Report&gt;Conv.R&gt;Pivot'!$R$10:$R$65),0)</f>
        <v>-0.2859381403534148</v>
      </c>
      <c r="L12" s="55">
        <f>INDEX('Time-Report&gt;Conv.R&gt;Pivot'!$S$10:$S$65,MATCH(L$5&amp;"_|_"&amp;$I12,'Time-Report&gt;Conv.R&gt;Pivot'!$R$10:$R$65),0)</f>
        <v>-0.39742085634436919</v>
      </c>
      <c r="M12" s="55">
        <f>INDEX('Time-Report&gt;Conv.R&gt;Pivot'!$S$10:$S$65,MATCH(M$5&amp;"_|_"&amp;$I12,'Time-Report&gt;Conv.R&gt;Pivot'!$R$10:$R$65),0)</f>
        <v>-0.23244037635181547</v>
      </c>
      <c r="N12" s="55">
        <f>INDEX('Time-Report&gt;Conv.R&gt;Pivot'!$S$10:$S$65,MATCH(N$5&amp;"_|_"&amp;$I12,'Time-Report&gt;Conv.R&gt;Pivot'!$R$10:$R$65),0)</f>
        <v>-0.27286564272865654</v>
      </c>
      <c r="O12" s="55">
        <f>INDEX('Time-Report&gt;Conv.R&gt;Pivot'!$S$10:$S$65,MATCH(O$5&amp;"_|_"&amp;$I12,'Time-Report&gt;Conv.R&gt;Pivot'!$R$10:$R$65),0)</f>
        <v>-0.2686985461551934</v>
      </c>
      <c r="P12" s="55">
        <f>INDEX('Time-Report&gt;Conv.R&gt;Pivot'!$S$10:$S$65,MATCH(P$5&amp;"_|_"&amp;$I12,'Time-Report&gt;Conv.R&gt;Pivot'!$R$10:$R$65),0)</f>
        <v>-0.14455042934700335</v>
      </c>
      <c r="Q12" s="59"/>
      <c r="R12" s="29"/>
      <c r="T12" s="77"/>
    </row>
    <row r="13" spans="1:16376" ht="35.1" customHeight="1" x14ac:dyDescent="0.25">
      <c r="B13" s="29"/>
      <c r="C13" s="37"/>
      <c r="D13" s="38"/>
      <c r="E13" s="39"/>
      <c r="F13" s="40"/>
      <c r="G13" s="29"/>
      <c r="H13" s="58"/>
      <c r="I13" s="54" t="s">
        <v>68</v>
      </c>
      <c r="J13" s="55">
        <f>INDEX('Time-Report&gt;Conv.R&gt;Pivot'!$S$10:$S$65,MATCH(J$5&amp;"_|_"&amp;$I13,'Time-Report&gt;Conv.R&gt;Pivot'!$R$10:$R$65),0)</f>
        <v>0</v>
      </c>
      <c r="K13" s="55">
        <f>INDEX('Time-Report&gt;Conv.R&gt;Pivot'!$S$10:$S$65,MATCH(K$5&amp;"_|_"&amp;$I13,'Time-Report&gt;Conv.R&gt;Pivot'!$R$10:$R$65),0)</f>
        <v>0</v>
      </c>
      <c r="L13" s="55">
        <f>INDEX('Time-Report&gt;Conv.R&gt;Pivot'!$S$10:$S$65,MATCH(L$5&amp;"_|_"&amp;$I13,'Time-Report&gt;Conv.R&gt;Pivot'!$R$10:$R$65),0)</f>
        <v>0</v>
      </c>
      <c r="M13" s="55">
        <f>INDEX('Time-Report&gt;Conv.R&gt;Pivot'!$S$10:$S$65,MATCH(M$5&amp;"_|_"&amp;$I13,'Time-Report&gt;Conv.R&gt;Pivot'!$R$10:$R$65),0)</f>
        <v>0</v>
      </c>
      <c r="N13" s="55">
        <f>INDEX('Time-Report&gt;Conv.R&gt;Pivot'!$S$10:$S$65,MATCH(N$5&amp;"_|_"&amp;$I13,'Time-Report&gt;Conv.R&gt;Pivot'!$R$10:$R$65),0)</f>
        <v>0</v>
      </c>
      <c r="O13" s="55">
        <f>INDEX('Time-Report&gt;Conv.R&gt;Pivot'!$S$10:$S$65,MATCH(O$5&amp;"_|_"&amp;$I13,'Time-Report&gt;Conv.R&gt;Pivot'!$R$10:$R$65),0)</f>
        <v>0</v>
      </c>
      <c r="P13" s="55">
        <f>INDEX('Time-Report&gt;Conv.R&gt;Pivot'!$S$10:$S$65,MATCH(P$5&amp;"_|_"&amp;$I13,'Time-Report&gt;Conv.R&gt;Pivot'!$R$10:$R$65),0)</f>
        <v>0</v>
      </c>
      <c r="Q13" s="59"/>
      <c r="R13" s="29"/>
      <c r="T13" s="77"/>
    </row>
    <row r="14" spans="1:16376" ht="12" customHeight="1" thickBot="1" x14ac:dyDescent="0.3">
      <c r="B14" s="29"/>
      <c r="C14" s="24"/>
      <c r="D14" s="25"/>
      <c r="E14" s="26"/>
      <c r="F14" s="27"/>
      <c r="G14" s="29"/>
      <c r="H14" s="63"/>
      <c r="I14" s="64"/>
      <c r="J14" s="65"/>
      <c r="K14" s="66"/>
      <c r="L14" s="67"/>
      <c r="M14" s="67"/>
      <c r="N14" s="66"/>
      <c r="O14" s="66"/>
      <c r="P14" s="66"/>
      <c r="Q14" s="68"/>
      <c r="R14" s="29"/>
      <c r="T14" s="78"/>
    </row>
    <row r="15" spans="1:16376" ht="11.1" customHeight="1" x14ac:dyDescent="0.25">
      <c r="B15" s="29"/>
      <c r="C15" s="29"/>
      <c r="D15" s="29"/>
      <c r="E15" s="29"/>
      <c r="F15" s="29"/>
      <c r="G15" s="29"/>
      <c r="H15" s="29"/>
      <c r="I15" s="47"/>
      <c r="J15" s="29"/>
      <c r="K15" s="29"/>
      <c r="L15" s="29"/>
      <c r="M15" s="29"/>
      <c r="N15" s="29"/>
      <c r="O15" s="29"/>
      <c r="P15" s="29"/>
      <c r="Q15" s="29"/>
      <c r="R15" s="29"/>
    </row>
    <row r="16" spans="1:16376" ht="24" customHeight="1" x14ac:dyDescent="0.25">
      <c r="B16" s="29"/>
      <c r="C16" s="69" t="s">
        <v>212</v>
      </c>
      <c r="D16" s="70"/>
      <c r="E16" s="70"/>
      <c r="F16" s="71"/>
      <c r="G16" s="29"/>
      <c r="H16" s="72" t="s">
        <v>210</v>
      </c>
      <c r="I16" s="73"/>
      <c r="J16" s="73"/>
      <c r="K16" s="73"/>
      <c r="L16" s="73"/>
      <c r="M16" s="73"/>
      <c r="N16" s="73"/>
      <c r="O16" s="73"/>
      <c r="P16" s="73"/>
      <c r="Q16" s="74"/>
      <c r="R16" s="29"/>
    </row>
    <row r="17" spans="2:18" ht="9.9499999999999993" customHeight="1" x14ac:dyDescent="0.25">
      <c r="B17" s="29"/>
      <c r="C17" s="33"/>
      <c r="D17" s="34"/>
      <c r="E17" s="35"/>
      <c r="F17" s="36"/>
      <c r="G17" s="29"/>
      <c r="H17" s="58"/>
      <c r="K17" s="15"/>
      <c r="L17" s="14"/>
      <c r="M17" s="14"/>
      <c r="N17" s="15"/>
      <c r="O17" s="15"/>
      <c r="P17" s="15"/>
      <c r="Q17" s="59"/>
      <c r="R17" s="29"/>
    </row>
    <row r="18" spans="2:18" ht="21.75" customHeight="1" x14ac:dyDescent="0.25">
      <c r="B18" s="29"/>
      <c r="C18" s="37"/>
      <c r="D18" s="38"/>
      <c r="E18" s="39"/>
      <c r="F18" s="40"/>
      <c r="G18" s="29"/>
      <c r="H18" s="60"/>
      <c r="I18" s="53"/>
      <c r="J18" s="54" t="s">
        <v>169</v>
      </c>
      <c r="K18" s="54" t="s">
        <v>170</v>
      </c>
      <c r="L18" s="54" t="s">
        <v>171</v>
      </c>
      <c r="M18" s="54" t="s">
        <v>172</v>
      </c>
      <c r="N18" s="54" t="s">
        <v>173</v>
      </c>
      <c r="O18" s="54" t="s">
        <v>174</v>
      </c>
      <c r="P18" s="54" t="s">
        <v>175</v>
      </c>
      <c r="Q18" s="61"/>
      <c r="R18" s="29"/>
    </row>
    <row r="19" spans="2:18" ht="35.1" customHeight="1" x14ac:dyDescent="0.25">
      <c r="B19" s="29"/>
      <c r="C19" s="37"/>
      <c r="D19" s="38"/>
      <c r="E19" s="39"/>
      <c r="F19" s="40"/>
      <c r="G19" s="29"/>
      <c r="H19" s="58"/>
      <c r="I19" s="54" t="s">
        <v>61</v>
      </c>
      <c r="J19" s="56">
        <f>INDEX('Time-Report&gt;Conv.R&gt;Pivot'!$T$10:$T$65,MATCH(J$18&amp;"_|_"&amp;$I19,'Time-Report&gt;Conv.R&gt;Pivot'!$R$10:$R$65),0)</f>
        <v>-0.24992499249924993</v>
      </c>
      <c r="K19" s="56">
        <f>INDEX('Time-Report&gt;Conv.R&gt;Pivot'!$T$10:$T$65,MATCH(K$18&amp;"_|_"&amp;$I19,'Time-Report&gt;Conv.R&gt;Pivot'!$R$10:$R$65),0)</f>
        <v>-0.30384930384930386</v>
      </c>
      <c r="L19" s="56">
        <f>INDEX('Time-Report&gt;Conv.R&gt;Pivot'!$T$10:$T$65,MATCH(L$18&amp;"_|_"&amp;$I19,'Time-Report&gt;Conv.R&gt;Pivot'!$R$10:$R$65),0)</f>
        <v>-2.3693727397431363E-3</v>
      </c>
      <c r="M19" s="56">
        <f>INDEX('Time-Report&gt;Conv.R&gt;Pivot'!$T$10:$T$65,MATCH(M$18&amp;"_|_"&amp;$I19,'Time-Report&gt;Conv.R&gt;Pivot'!$R$10:$R$65),0)</f>
        <v>-0.35619935619935617</v>
      </c>
      <c r="N19" s="56">
        <f>INDEX('Time-Report&gt;Conv.R&gt;Pivot'!$T$10:$T$65,MATCH(N$18&amp;"_|_"&amp;$I19,'Time-Report&gt;Conv.R&gt;Pivot'!$R$10:$R$65),0)</f>
        <v>-0.29854096520763185</v>
      </c>
      <c r="O19" s="56">
        <f>INDEX('Time-Report&gt;Conv.R&gt;Pivot'!$T$10:$T$65,MATCH(O$18&amp;"_|_"&amp;$I19,'Time-Report&gt;Conv.R&gt;Pivot'!$R$10:$R$65),0)</f>
        <v>-0.42607897153351693</v>
      </c>
      <c r="P19" s="56">
        <f>INDEX('Time-Report&gt;Conv.R&gt;Pivot'!$T$10:$T$65,MATCH(P$18&amp;"_|_"&amp;$I19,'Time-Report&gt;Conv.R&gt;Pivot'!$R$10:$R$65),0)</f>
        <v>-0.23492349234923493</v>
      </c>
      <c r="Q19" s="59"/>
      <c r="R19" s="29"/>
    </row>
    <row r="20" spans="2:18" ht="35.1" customHeight="1" x14ac:dyDescent="0.25">
      <c r="B20" s="29"/>
      <c r="C20" s="37"/>
      <c r="D20" s="38"/>
      <c r="E20" s="39"/>
      <c r="F20" s="40"/>
      <c r="G20" s="29"/>
      <c r="H20" s="58"/>
      <c r="I20" s="54" t="s">
        <v>62</v>
      </c>
      <c r="J20" s="56">
        <f>INDEX('Time-Report&gt;Conv.R&gt;Pivot'!$T$10:$T$65,MATCH(J$18&amp;"_|_"&amp;$I20,'Time-Report&gt;Conv.R&gt;Pivot'!$R$10:$R$65),0)</f>
        <v>0</v>
      </c>
      <c r="K20" s="56">
        <f>INDEX('Time-Report&gt;Conv.R&gt;Pivot'!$T$10:$T$65,MATCH(K$18&amp;"_|_"&amp;$I20,'Time-Report&gt;Conv.R&gt;Pivot'!$R$10:$R$65),0)</f>
        <v>0</v>
      </c>
      <c r="L20" s="56">
        <f>INDEX('Time-Report&gt;Conv.R&gt;Pivot'!$T$10:$T$65,MATCH(L$18&amp;"_|_"&amp;$I20,'Time-Report&gt;Conv.R&gt;Pivot'!$R$10:$R$65),0)</f>
        <v>0.10375275938189854</v>
      </c>
      <c r="M20" s="56">
        <f>INDEX('Time-Report&gt;Conv.R&gt;Pivot'!$T$10:$T$65,MATCH(M$18&amp;"_|_"&amp;$I20,'Time-Report&gt;Conv.R&gt;Pivot'!$R$10:$R$65),0)</f>
        <v>-8.0317429842244881E-3</v>
      </c>
      <c r="N20" s="56">
        <f>INDEX('Time-Report&gt;Conv.R&gt;Pivot'!$T$10:$T$65,MATCH(N$18&amp;"_|_"&amp;$I20,'Time-Report&gt;Conv.R&gt;Pivot'!$R$10:$R$65),0)</f>
        <v>-0.22402159244264508</v>
      </c>
      <c r="O20" s="56">
        <f>INDEX('Time-Report&gt;Conv.R&gt;Pivot'!$T$10:$T$65,MATCH(O$18&amp;"_|_"&amp;$I20,'Time-Report&gt;Conv.R&gt;Pivot'!$R$10:$R$65),0)</f>
        <v>0</v>
      </c>
      <c r="P20" s="56">
        <f>INDEX('Time-Report&gt;Conv.R&gt;Pivot'!$T$10:$T$65,MATCH(P$18&amp;"_|_"&amp;$I20,'Time-Report&gt;Conv.R&gt;Pivot'!$R$10:$R$65),0)</f>
        <v>0</v>
      </c>
      <c r="Q20" s="59"/>
      <c r="R20" s="29"/>
    </row>
    <row r="21" spans="2:18" ht="35.1" customHeight="1" x14ac:dyDescent="0.25">
      <c r="B21" s="29"/>
      <c r="C21" s="37"/>
      <c r="D21" s="38"/>
      <c r="E21" s="39"/>
      <c r="F21" s="40"/>
      <c r="G21" s="29"/>
      <c r="H21" s="62"/>
      <c r="I21" s="54" t="s">
        <v>63</v>
      </c>
      <c r="J21" s="56">
        <f>INDEX('Time-Report&gt;Conv.R&gt;Pivot'!$T$10:$T$65,MATCH(J$18&amp;"_|_"&amp;$I21,'Time-Report&gt;Conv.R&gt;Pivot'!$R$10:$R$65),0)</f>
        <v>0</v>
      </c>
      <c r="K21" s="56">
        <f>INDEX('Time-Report&gt;Conv.R&gt;Pivot'!$T$10:$T$65,MATCH(K$18&amp;"_|_"&amp;$I21,'Time-Report&gt;Conv.R&gt;Pivot'!$R$10:$R$65),0)</f>
        <v>0</v>
      </c>
      <c r="L21" s="56">
        <f>INDEX('Time-Report&gt;Conv.R&gt;Pivot'!$T$10:$T$65,MATCH(L$18&amp;"_|_"&amp;$I21,'Time-Report&gt;Conv.R&gt;Pivot'!$R$10:$R$65),0)</f>
        <v>0</v>
      </c>
      <c r="M21" s="56">
        <f>INDEX('Time-Report&gt;Conv.R&gt;Pivot'!$T$10:$T$65,MATCH(M$18&amp;"_|_"&amp;$I21,'Time-Report&gt;Conv.R&gt;Pivot'!$R$10:$R$65),0)</f>
        <v>0</v>
      </c>
      <c r="N21" s="56">
        <f>INDEX('Time-Report&gt;Conv.R&gt;Pivot'!$T$10:$T$65,MATCH(N$18&amp;"_|_"&amp;$I21,'Time-Report&gt;Conv.R&gt;Pivot'!$R$10:$R$65),0)</f>
        <v>0</v>
      </c>
      <c r="O21" s="56">
        <f>INDEX('Time-Report&gt;Conv.R&gt;Pivot'!$T$10:$T$65,MATCH(O$18&amp;"_|_"&amp;$I21,'Time-Report&gt;Conv.R&gt;Pivot'!$R$10:$R$65),0)</f>
        <v>0</v>
      </c>
      <c r="P21" s="56">
        <f>INDEX('Time-Report&gt;Conv.R&gt;Pivot'!$T$10:$T$65,MATCH(P$18&amp;"_|_"&amp;$I21,'Time-Report&gt;Conv.R&gt;Pivot'!$R$10:$R$65),0)</f>
        <v>0</v>
      </c>
      <c r="Q21" s="59"/>
      <c r="R21" s="29"/>
    </row>
    <row r="22" spans="2:18" ht="35.1" customHeight="1" x14ac:dyDescent="0.25">
      <c r="B22" s="29"/>
      <c r="C22" s="37"/>
      <c r="D22" s="38"/>
      <c r="E22" s="39"/>
      <c r="F22" s="40"/>
      <c r="G22" s="29"/>
      <c r="H22" s="58"/>
      <c r="I22" s="54" t="s">
        <v>64</v>
      </c>
      <c r="J22" s="56">
        <f>INDEX('Time-Report&gt;Conv.R&gt;Pivot'!$T$10:$T$65,MATCH(J$18&amp;"_|_"&amp;$I22,'Time-Report&gt;Conv.R&gt;Pivot'!$R$10:$R$65),0)</f>
        <v>0</v>
      </c>
      <c r="K22" s="56">
        <f>INDEX('Time-Report&gt;Conv.R&gt;Pivot'!$T$10:$T$65,MATCH(K$18&amp;"_|_"&amp;$I22,'Time-Report&gt;Conv.R&gt;Pivot'!$R$10:$R$65),0)</f>
        <v>0</v>
      </c>
      <c r="L22" s="56">
        <f>INDEX('Time-Report&gt;Conv.R&gt;Pivot'!$T$10:$T$65,MATCH(L$18&amp;"_|_"&amp;$I22,'Time-Report&gt;Conv.R&gt;Pivot'!$R$10:$R$65),0)</f>
        <v>0</v>
      </c>
      <c r="M22" s="56">
        <f>INDEX('Time-Report&gt;Conv.R&gt;Pivot'!$T$10:$T$65,MATCH(M$18&amp;"_|_"&amp;$I22,'Time-Report&gt;Conv.R&gt;Pivot'!$R$10:$R$65),0)</f>
        <v>0</v>
      </c>
      <c r="N22" s="56">
        <f>INDEX('Time-Report&gt;Conv.R&gt;Pivot'!$T$10:$T$65,MATCH(N$18&amp;"_|_"&amp;$I22,'Time-Report&gt;Conv.R&gt;Pivot'!$R$10:$R$65),0)</f>
        <v>0</v>
      </c>
      <c r="O22" s="56">
        <f>INDEX('Time-Report&gt;Conv.R&gt;Pivot'!$T$10:$T$65,MATCH(O$18&amp;"_|_"&amp;$I22,'Time-Report&gt;Conv.R&gt;Pivot'!$R$10:$R$65),0)</f>
        <v>0</v>
      </c>
      <c r="P22" s="56">
        <f>INDEX('Time-Report&gt;Conv.R&gt;Pivot'!$T$10:$T$65,MATCH(P$18&amp;"_|_"&amp;$I22,'Time-Report&gt;Conv.R&gt;Pivot'!$R$10:$R$65),0)</f>
        <v>0</v>
      </c>
      <c r="Q22" s="59"/>
      <c r="R22" s="29"/>
    </row>
    <row r="23" spans="2:18" ht="35.1" customHeight="1" x14ac:dyDescent="0.25">
      <c r="B23" s="29"/>
      <c r="C23" s="37"/>
      <c r="D23" s="38"/>
      <c r="E23" s="39"/>
      <c r="F23" s="40"/>
      <c r="G23" s="29"/>
      <c r="H23" s="58"/>
      <c r="I23" s="54" t="s">
        <v>65</v>
      </c>
      <c r="J23" s="56">
        <f>INDEX('Time-Report&gt;Conv.R&gt;Pivot'!$T$10:$T$65,MATCH(J$18&amp;"_|_"&amp;$I23,'Time-Report&gt;Conv.R&gt;Pivot'!$R$10:$R$65),0)</f>
        <v>0</v>
      </c>
      <c r="K23" s="56">
        <f>INDEX('Time-Report&gt;Conv.R&gt;Pivot'!$T$10:$T$65,MATCH(K$18&amp;"_|_"&amp;$I23,'Time-Report&gt;Conv.R&gt;Pivot'!$R$10:$R$65),0)</f>
        <v>0</v>
      </c>
      <c r="L23" s="56">
        <f>INDEX('Time-Report&gt;Conv.R&gt;Pivot'!$T$10:$T$65,MATCH(L$18&amp;"_|_"&amp;$I23,'Time-Report&gt;Conv.R&gt;Pivot'!$R$10:$R$65),0)</f>
        <v>0</v>
      </c>
      <c r="M23" s="56">
        <f>INDEX('Time-Report&gt;Conv.R&gt;Pivot'!$T$10:$T$65,MATCH(M$18&amp;"_|_"&amp;$I23,'Time-Report&gt;Conv.R&gt;Pivot'!$R$10:$R$65),0)</f>
        <v>0</v>
      </c>
      <c r="N23" s="56">
        <f>INDEX('Time-Report&gt;Conv.R&gt;Pivot'!$T$10:$T$65,MATCH(N$18&amp;"_|_"&amp;$I23,'Time-Report&gt;Conv.R&gt;Pivot'!$R$10:$R$65),0)</f>
        <v>0</v>
      </c>
      <c r="O23" s="56">
        <f>INDEX('Time-Report&gt;Conv.R&gt;Pivot'!$T$10:$T$65,MATCH(O$18&amp;"_|_"&amp;$I23,'Time-Report&gt;Conv.R&gt;Pivot'!$R$10:$R$65),0)</f>
        <v>0</v>
      </c>
      <c r="P23" s="56">
        <f>INDEX('Time-Report&gt;Conv.R&gt;Pivot'!$T$10:$T$65,MATCH(P$18&amp;"_|_"&amp;$I23,'Time-Report&gt;Conv.R&gt;Pivot'!$R$10:$R$65),0)</f>
        <v>0</v>
      </c>
      <c r="Q23" s="59"/>
      <c r="R23" s="29"/>
    </row>
    <row r="24" spans="2:18" ht="35.1" customHeight="1" x14ac:dyDescent="0.25">
      <c r="B24" s="29"/>
      <c r="C24" s="37"/>
      <c r="D24" s="38"/>
      <c r="E24" s="39"/>
      <c r="F24" s="40"/>
      <c r="G24" s="29"/>
      <c r="H24" s="58"/>
      <c r="I24" s="54" t="s">
        <v>66</v>
      </c>
      <c r="J24" s="56">
        <f>INDEX('Time-Report&gt;Conv.R&gt;Pivot'!$T$10:$T$65,MATCH(J$18&amp;"_|_"&amp;$I24,'Time-Report&gt;Conv.R&gt;Pivot'!$R$10:$R$65),0)</f>
        <v>0</v>
      </c>
      <c r="K24" s="56">
        <f>INDEX('Time-Report&gt;Conv.R&gt;Pivot'!$T$10:$T$65,MATCH(K$18&amp;"_|_"&amp;$I24,'Time-Report&gt;Conv.R&gt;Pivot'!$R$10:$R$65),0)</f>
        <v>0</v>
      </c>
      <c r="L24" s="56">
        <f>INDEX('Time-Report&gt;Conv.R&gt;Pivot'!$T$10:$T$65,MATCH(L$18&amp;"_|_"&amp;$I24,'Time-Report&gt;Conv.R&gt;Pivot'!$R$10:$R$65),0)</f>
        <v>0</v>
      </c>
      <c r="M24" s="56">
        <f>INDEX('Time-Report&gt;Conv.R&gt;Pivot'!$T$10:$T$65,MATCH(M$18&amp;"_|_"&amp;$I24,'Time-Report&gt;Conv.R&gt;Pivot'!$R$10:$R$65),0)</f>
        <v>0</v>
      </c>
      <c r="N24" s="56">
        <f>INDEX('Time-Report&gt;Conv.R&gt;Pivot'!$T$10:$T$65,MATCH(N$18&amp;"_|_"&amp;$I24,'Time-Report&gt;Conv.R&gt;Pivot'!$R$10:$R$65),0)</f>
        <v>0</v>
      </c>
      <c r="O24" s="56">
        <f>INDEX('Time-Report&gt;Conv.R&gt;Pivot'!$T$10:$T$65,MATCH(O$18&amp;"_|_"&amp;$I24,'Time-Report&gt;Conv.R&gt;Pivot'!$R$10:$R$65),0)</f>
        <v>0</v>
      </c>
      <c r="P24" s="56">
        <f>INDEX('Time-Report&gt;Conv.R&gt;Pivot'!$T$10:$T$65,MATCH(P$18&amp;"_|_"&amp;$I24,'Time-Report&gt;Conv.R&gt;Pivot'!$R$10:$R$65),0)</f>
        <v>0</v>
      </c>
      <c r="Q24" s="59"/>
      <c r="R24" s="29"/>
    </row>
    <row r="25" spans="2:18" ht="35.1" customHeight="1" x14ac:dyDescent="0.25">
      <c r="B25" s="29"/>
      <c r="C25" s="37"/>
      <c r="D25" s="38"/>
      <c r="E25" s="39"/>
      <c r="F25" s="40"/>
      <c r="G25" s="29"/>
      <c r="H25" s="58"/>
      <c r="I25" s="54" t="s">
        <v>67</v>
      </c>
      <c r="J25" s="56">
        <f>INDEX('Time-Report&gt;Conv.R&gt;Pivot'!$T$10:$T$65,MATCH(J$18&amp;"_|_"&amp;$I25,'Time-Report&gt;Conv.R&gt;Pivot'!$R$10:$R$65),0)</f>
        <v>0</v>
      </c>
      <c r="K25" s="56">
        <f>INDEX('Time-Report&gt;Conv.R&gt;Pivot'!$T$10:$T$65,MATCH(K$18&amp;"_|_"&amp;$I25,'Time-Report&gt;Conv.R&gt;Pivot'!$R$10:$R$65),0)</f>
        <v>0</v>
      </c>
      <c r="L25" s="56">
        <f>INDEX('Time-Report&gt;Conv.R&gt;Pivot'!$T$10:$T$65,MATCH(L$18&amp;"_|_"&amp;$I25,'Time-Report&gt;Conv.R&gt;Pivot'!$R$10:$R$65),0)</f>
        <v>0</v>
      </c>
      <c r="M25" s="56">
        <f>INDEX('Time-Report&gt;Conv.R&gt;Pivot'!$T$10:$T$65,MATCH(M$18&amp;"_|_"&amp;$I25,'Time-Report&gt;Conv.R&gt;Pivot'!$R$10:$R$65),0)</f>
        <v>0</v>
      </c>
      <c r="N25" s="56">
        <f>INDEX('Time-Report&gt;Conv.R&gt;Pivot'!$T$10:$T$65,MATCH(N$18&amp;"_|_"&amp;$I25,'Time-Report&gt;Conv.R&gt;Pivot'!$R$10:$R$65),0)</f>
        <v>0</v>
      </c>
      <c r="O25" s="56">
        <f>INDEX('Time-Report&gt;Conv.R&gt;Pivot'!$T$10:$T$65,MATCH(O$18&amp;"_|_"&amp;$I25,'Time-Report&gt;Conv.R&gt;Pivot'!$R$10:$R$65),0)</f>
        <v>0</v>
      </c>
      <c r="P25" s="56">
        <f>INDEX('Time-Report&gt;Conv.R&gt;Pivot'!$T$10:$T$65,MATCH(P$18&amp;"_|_"&amp;$I25,'Time-Report&gt;Conv.R&gt;Pivot'!$R$10:$R$65),0)</f>
        <v>0</v>
      </c>
      <c r="Q25" s="59"/>
      <c r="R25" s="29"/>
    </row>
    <row r="26" spans="2:18" ht="35.1" customHeight="1" x14ac:dyDescent="0.25">
      <c r="B26" s="29"/>
      <c r="C26" s="37"/>
      <c r="D26" s="38"/>
      <c r="E26" s="39"/>
      <c r="F26" s="40"/>
      <c r="G26" s="29"/>
      <c r="H26" s="58"/>
      <c r="I26" s="54" t="s">
        <v>68</v>
      </c>
      <c r="J26" s="56">
        <f>INDEX('Time-Report&gt;Conv.R&gt;Pivot'!$T$10:$T$65,MATCH(J$18&amp;"_|_"&amp;$I26,'Time-Report&gt;Conv.R&gt;Pivot'!$R$10:$R$65),0)</f>
        <v>0.20026172657751595</v>
      </c>
      <c r="K26" s="56">
        <f>INDEX('Time-Report&gt;Conv.R&gt;Pivot'!$T$10:$T$65,MATCH(K$18&amp;"_|_"&amp;$I26,'Time-Report&gt;Conv.R&gt;Pivot'!$R$10:$R$65),0)</f>
        <v>-0.2371079213184476</v>
      </c>
      <c r="L26" s="56">
        <f>INDEX('Time-Report&gt;Conv.R&gt;Pivot'!$T$10:$T$65,MATCH(L$18&amp;"_|_"&amp;$I26,'Time-Report&gt;Conv.R&gt;Pivot'!$R$10:$R$65),0)</f>
        <v>-0.87501275380063259</v>
      </c>
      <c r="M26" s="56">
        <f>INDEX('Time-Report&gt;Conv.R&gt;Pivot'!$T$10:$T$65,MATCH(M$18&amp;"_|_"&amp;$I26,'Time-Report&gt;Conv.R&gt;Pivot'!$R$10:$R$65),0)</f>
        <v>0.1660226425327096</v>
      </c>
      <c r="N26" s="56">
        <f>INDEX('Time-Report&gt;Conv.R&gt;Pivot'!$T$10:$T$65,MATCH(N$18&amp;"_|_"&amp;$I26,'Time-Report&gt;Conv.R&gt;Pivot'!$R$10:$R$65),0)</f>
        <v>-0.38408474993840847</v>
      </c>
      <c r="O26" s="56">
        <f>INDEX('Time-Report&gt;Conv.R&gt;Pivot'!$T$10:$T$65,MATCH(O$18&amp;"_|_"&amp;$I26,'Time-Report&gt;Conv.R&gt;Pivot'!$R$10:$R$65),0)</f>
        <v>-0.60388195682313328</v>
      </c>
      <c r="P26" s="56">
        <f>INDEX('Time-Report&gt;Conv.R&gt;Pivot'!$T$10:$T$65,MATCH(P$18&amp;"_|_"&amp;$I26,'Time-Report&gt;Conv.R&gt;Pivot'!$R$10:$R$65),0)</f>
        <v>-0.52380952380952384</v>
      </c>
      <c r="Q26" s="59"/>
      <c r="R26" s="29"/>
    </row>
    <row r="27" spans="2:18" ht="10.5" customHeight="1" x14ac:dyDescent="0.25">
      <c r="B27" s="29"/>
      <c r="C27" s="24"/>
      <c r="D27" s="25"/>
      <c r="E27" s="26"/>
      <c r="F27" s="27"/>
      <c r="G27" s="29"/>
      <c r="H27" s="63"/>
      <c r="I27" s="64"/>
      <c r="J27" s="65"/>
      <c r="K27" s="66"/>
      <c r="L27" s="67"/>
      <c r="M27" s="67"/>
      <c r="N27" s="66"/>
      <c r="O27" s="66"/>
      <c r="P27" s="66"/>
      <c r="Q27" s="68"/>
      <c r="R27" s="29"/>
    </row>
    <row r="28" spans="2:18" x14ac:dyDescent="0.25">
      <c r="C28" s="4"/>
      <c r="D28" s="4"/>
      <c r="E28" s="4"/>
      <c r="F28" s="4"/>
      <c r="G28" s="4"/>
    </row>
    <row r="97" spans="2:51" x14ac:dyDescent="0.25">
      <c r="AM97" s="5"/>
      <c r="AS97" s="5"/>
      <c r="AY97" s="5"/>
    </row>
    <row r="98" spans="2:51" x14ac:dyDescent="0.25">
      <c r="AL98" s="5"/>
      <c r="AM98" s="5"/>
      <c r="AR98" s="5"/>
      <c r="AS98" s="5"/>
      <c r="AX98" s="5"/>
      <c r="AY98" s="5"/>
    </row>
    <row r="99" spans="2:51" x14ac:dyDescent="0.25">
      <c r="AK99" s="6"/>
      <c r="AL99" s="6"/>
      <c r="AM99" s="6"/>
      <c r="AN99" s="6"/>
      <c r="AO99" s="6"/>
      <c r="AP99" s="6"/>
      <c r="AQ99" s="6"/>
      <c r="AR99" s="6"/>
      <c r="AS99" s="6"/>
      <c r="AT99" s="6"/>
      <c r="AU99" s="6"/>
      <c r="AV99" s="6"/>
      <c r="AW99" s="6"/>
      <c r="AX99" s="6"/>
      <c r="AY99" s="6"/>
    </row>
    <row r="107" spans="2:51" x14ac:dyDescent="0.25">
      <c r="B107" s="4"/>
      <c r="C107" s="15"/>
    </row>
    <row r="108" spans="2:51" x14ac:dyDescent="0.25">
      <c r="B108" s="4"/>
      <c r="C108" s="15"/>
    </row>
    <row r="109" spans="2:51" x14ac:dyDescent="0.25">
      <c r="B109" s="4"/>
      <c r="C109" s="15"/>
      <c r="G109" s="15"/>
    </row>
    <row r="110" spans="2:51" x14ac:dyDescent="0.25">
      <c r="B110" s="4"/>
      <c r="C110" s="15"/>
      <c r="G110" s="15"/>
    </row>
    <row r="111" spans="2:51" x14ac:dyDescent="0.25">
      <c r="B111" s="4"/>
      <c r="C111" s="15"/>
      <c r="G111" s="15"/>
    </row>
    <row r="112" spans="2:51" x14ac:dyDescent="0.25">
      <c r="B112" s="4"/>
      <c r="C112" s="15"/>
      <c r="G112" s="15"/>
    </row>
    <row r="113" spans="2:7" x14ac:dyDescent="0.25">
      <c r="B113" s="4"/>
      <c r="C113" s="15"/>
      <c r="G113" s="15"/>
    </row>
    <row r="114" spans="2:7" x14ac:dyDescent="0.25">
      <c r="B114" s="4"/>
      <c r="C114" s="15"/>
      <c r="G114" s="15"/>
    </row>
    <row r="115" spans="2:7" x14ac:dyDescent="0.25">
      <c r="B115" s="4"/>
      <c r="C115" s="15"/>
      <c r="G115" s="15"/>
    </row>
    <row r="116" spans="2:7" x14ac:dyDescent="0.25">
      <c r="B116" s="4"/>
      <c r="C116" s="15"/>
    </row>
    <row r="117" spans="2:7" x14ac:dyDescent="0.25">
      <c r="B117" s="4"/>
      <c r="C117" s="15"/>
    </row>
  </sheetData>
  <sheetProtection algorithmName="SHA-512" hashValue="3u5SL4l6u2heWi6ScxGDdNk9qGmKeVW7Y/dvYDq7KwV+49/alylfnxbydESOTBJ5UFJhBgMOD/3Gz1Gpb+ZPQw==" saltValue="vQ1QJmx34xF5yfg4UOFJdQ==" spinCount="100000" sheet="1" objects="1" scenarios="1" selectLockedCells="1" pivotTables="0" selectUnlockedCells="1"/>
  <mergeCells count="1">
    <mergeCell ref="T4:T14"/>
  </mergeCells>
  <conditionalFormatting sqref="J14">
    <cfRule type="dataBar" priority="8">
      <dataBar>
        <cfvo type="min"/>
        <cfvo type="max"/>
        <color rgb="FF638EC6"/>
      </dataBar>
      <extLst>
        <ext xmlns:x14="http://schemas.microsoft.com/office/spreadsheetml/2009/9/main" uri="{B025F937-C7B1-47D3-B67F-A62EFF666E3E}">
          <x14:id>{4F2015AF-CB71-4E94-B59E-F369B172C9F1}</x14:id>
        </ext>
      </extLst>
    </cfRule>
  </conditionalFormatting>
  <conditionalFormatting sqref="J6:P13">
    <cfRule type="cellIs" dxfId="213" priority="6" operator="equal">
      <formula>0</formula>
    </cfRule>
    <cfRule type="colorScale" priority="7">
      <colorScale>
        <cfvo type="min"/>
        <cfvo type="num" val="0"/>
        <cfvo type="max"/>
        <color theme="5"/>
        <color theme="0"/>
        <color rgb="FF228ACA"/>
      </colorScale>
    </cfRule>
  </conditionalFormatting>
  <conditionalFormatting sqref="J27">
    <cfRule type="dataBar" priority="5">
      <dataBar>
        <cfvo type="min"/>
        <cfvo type="max"/>
        <color rgb="FF638EC6"/>
      </dataBar>
      <extLst>
        <ext xmlns:x14="http://schemas.microsoft.com/office/spreadsheetml/2009/9/main" uri="{B025F937-C7B1-47D3-B67F-A62EFF666E3E}">
          <x14:id>{70B726F8-8D8B-4BA4-AE07-61FE2A828224}</x14:id>
        </ext>
      </extLst>
    </cfRule>
  </conditionalFormatting>
  <conditionalFormatting sqref="J19:P26">
    <cfRule type="cellIs" dxfId="212" priority="1" operator="equal">
      <formula>0</formula>
    </cfRule>
    <cfRule type="colorScale" priority="2">
      <colorScale>
        <cfvo type="min"/>
        <cfvo type="num" val="0"/>
        <cfvo type="max"/>
        <color rgb="FFB6E0E4"/>
        <color theme="0"/>
        <color rgb="FF9CCFEE"/>
      </colorScale>
    </cfRule>
  </conditionalFormatting>
  <pageMargins left="0.7" right="0.7" top="0.78740157499999996" bottom="0.78740157499999996" header="0.3" footer="0.3"/>
  <pageSetup paperSize="9" scale="54" orientation="landscape" r:id="rId1"/>
  <rowBreaks count="1" manualBreakCount="1">
    <brk id="28" max="16383" man="1"/>
  </rowBreaks>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dataBar" id="{4F2015AF-CB71-4E94-B59E-F369B172C9F1}">
            <x14:dataBar minLength="0" maxLength="100" gradient="0">
              <x14:cfvo type="autoMin"/>
              <x14:cfvo type="autoMax"/>
              <x14:negativeFillColor rgb="FFFF0000"/>
              <x14:axisColor rgb="FF000000"/>
            </x14:dataBar>
          </x14:cfRule>
          <xm:sqref>J14</xm:sqref>
        </x14:conditionalFormatting>
        <x14:conditionalFormatting xmlns:xm="http://schemas.microsoft.com/office/excel/2006/main">
          <x14:cfRule type="dataBar" id="{70B726F8-8D8B-4BA4-AE07-61FE2A828224}">
            <x14:dataBar minLength="0" maxLength="100" gradient="0">
              <x14:cfvo type="autoMin"/>
              <x14:cfvo type="autoMax"/>
              <x14:negativeFillColor rgb="FFFF0000"/>
              <x14:axisColor rgb="FF000000"/>
            </x14:dataBar>
          </x14:cfRule>
          <xm:sqref>J27</xm:sqref>
        </x14:conditionalFormatting>
      </x14:conditionalFormattings>
    </ex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E54E-E61B-415F-8868-0ED5594A51AB}">
  <dimension ref="A1:U76"/>
  <sheetViews>
    <sheetView zoomScale="85" zoomScaleNormal="85" workbookViewId="0">
      <selection activeCell="E23" sqref="E23"/>
    </sheetView>
  </sheetViews>
  <sheetFormatPr baseColWidth="10" defaultRowHeight="15" x14ac:dyDescent="0.25"/>
  <cols>
    <col min="4" max="4" width="22.42578125" bestFit="1" customWidth="1"/>
    <col min="5" max="5" width="25.7109375" bestFit="1" customWidth="1"/>
    <col min="6" max="6" width="37.5703125" bestFit="1" customWidth="1"/>
    <col min="11" max="11" width="22.42578125" bestFit="1" customWidth="1"/>
    <col min="12" max="12" width="25.7109375" bestFit="1" customWidth="1"/>
    <col min="13" max="13" width="37.5703125" bestFit="1" customWidth="1"/>
    <col min="18" max="18" width="27.7109375" bestFit="1" customWidth="1"/>
    <col min="19" max="19" width="25.7109375" bestFit="1" customWidth="1"/>
    <col min="20" max="20" width="37.5703125" bestFit="1" customWidth="1"/>
  </cols>
  <sheetData>
    <row r="1" spans="1:21" x14ac:dyDescent="0.25">
      <c r="A1" s="4"/>
      <c r="B1" s="4"/>
      <c r="C1" s="4"/>
      <c r="D1" s="4"/>
      <c r="E1" s="49"/>
      <c r="F1" s="5"/>
      <c r="G1" s="4"/>
      <c r="H1" s="4"/>
      <c r="I1" s="4"/>
      <c r="J1" s="4"/>
      <c r="K1" s="4"/>
      <c r="L1" s="5"/>
      <c r="M1" s="5"/>
      <c r="N1" s="4"/>
      <c r="O1" s="4"/>
      <c r="P1" s="4"/>
      <c r="Q1" s="4"/>
      <c r="R1" s="4"/>
      <c r="S1" s="5"/>
      <c r="T1" s="5"/>
      <c r="U1" s="4"/>
    </row>
    <row r="2" spans="1:21" x14ac:dyDescent="0.25">
      <c r="A2" s="4"/>
      <c r="B2" s="4"/>
      <c r="C2" s="4"/>
      <c r="D2" s="4"/>
      <c r="E2" s="49"/>
      <c r="F2" s="5"/>
      <c r="G2" s="4"/>
      <c r="H2" s="4"/>
      <c r="I2" s="4"/>
      <c r="J2" s="4"/>
      <c r="K2" s="4"/>
      <c r="L2" s="5"/>
      <c r="M2" s="5"/>
      <c r="N2" s="4"/>
      <c r="O2" s="4"/>
      <c r="P2" s="4"/>
      <c r="Q2" s="4"/>
      <c r="R2" s="4"/>
      <c r="S2" s="5"/>
      <c r="T2" s="5"/>
      <c r="U2" s="4"/>
    </row>
    <row r="3" spans="1:21" x14ac:dyDescent="0.25">
      <c r="A3" s="4"/>
      <c r="B3" s="4"/>
      <c r="C3" s="4"/>
      <c r="D3" s="4"/>
      <c r="E3" s="49"/>
      <c r="F3" s="5"/>
      <c r="G3" s="4"/>
      <c r="H3" s="4"/>
      <c r="I3" s="4"/>
      <c r="J3" s="4"/>
      <c r="K3" s="4"/>
      <c r="L3" s="5"/>
      <c r="M3" s="5"/>
      <c r="N3" s="4"/>
      <c r="O3" s="4"/>
      <c r="P3" s="4"/>
      <c r="Q3" s="4"/>
      <c r="R3" s="4"/>
      <c r="S3" s="5"/>
      <c r="T3" s="5"/>
      <c r="U3" s="4"/>
    </row>
    <row r="4" spans="1:21" x14ac:dyDescent="0.25">
      <c r="A4" s="4"/>
      <c r="B4" s="4"/>
      <c r="C4" s="4"/>
      <c r="D4" s="4"/>
      <c r="E4" s="49"/>
      <c r="F4" s="5"/>
      <c r="G4" s="4"/>
      <c r="H4" s="4"/>
      <c r="I4" s="4"/>
      <c r="J4" s="4"/>
      <c r="K4" s="4"/>
      <c r="L4" s="5"/>
      <c r="M4" s="5"/>
      <c r="N4" s="4"/>
      <c r="O4" s="4"/>
      <c r="P4" s="4"/>
      <c r="Q4" s="4"/>
      <c r="R4" s="4"/>
      <c r="S4" s="5"/>
      <c r="T4" s="5"/>
      <c r="U4" s="4"/>
    </row>
    <row r="5" spans="1:21" x14ac:dyDescent="0.25">
      <c r="A5" s="4"/>
      <c r="B5" s="4"/>
      <c r="C5" s="4"/>
      <c r="D5" s="4"/>
      <c r="E5" s="49"/>
      <c r="F5" s="5"/>
      <c r="G5" s="4"/>
      <c r="H5" s="4"/>
      <c r="I5" s="4"/>
      <c r="J5" s="4"/>
      <c r="K5" s="4"/>
      <c r="L5" s="5"/>
      <c r="M5" s="5"/>
      <c r="N5" s="4"/>
      <c r="O5" s="4"/>
      <c r="P5" s="4"/>
      <c r="Q5" s="4"/>
      <c r="R5" s="4"/>
      <c r="S5" s="5"/>
      <c r="T5" s="5"/>
      <c r="U5" s="4"/>
    </row>
    <row r="6" spans="1:21" x14ac:dyDescent="0.25">
      <c r="A6" s="4"/>
      <c r="B6" s="4"/>
      <c r="C6" s="4"/>
      <c r="D6" s="4"/>
      <c r="E6" s="49"/>
      <c r="F6" s="5"/>
      <c r="G6" s="4"/>
      <c r="H6" s="4"/>
      <c r="I6" s="4"/>
      <c r="J6" s="4"/>
      <c r="K6" s="4"/>
      <c r="L6" s="5"/>
      <c r="M6" s="5"/>
      <c r="N6" s="4"/>
      <c r="O6" s="4"/>
      <c r="P6" s="4"/>
      <c r="Q6" s="4"/>
      <c r="R6" s="4"/>
      <c r="S6" s="5"/>
      <c r="T6" s="5"/>
      <c r="U6" s="4"/>
    </row>
    <row r="7" spans="1:21" x14ac:dyDescent="0.25">
      <c r="A7" s="4"/>
      <c r="B7" s="4"/>
      <c r="C7" s="4"/>
      <c r="D7" s="6" t="s">
        <v>1</v>
      </c>
      <c r="E7" s="50" t="s">
        <v>60</v>
      </c>
      <c r="F7" s="5"/>
      <c r="G7" s="4"/>
      <c r="H7" s="4"/>
      <c r="I7" s="4"/>
      <c r="J7" s="4"/>
      <c r="K7" s="6" t="s">
        <v>1</v>
      </c>
      <c r="L7" s="7" t="s">
        <v>168</v>
      </c>
      <c r="M7" s="5"/>
      <c r="N7" s="4"/>
      <c r="O7" s="4"/>
      <c r="P7" s="4"/>
      <c r="Q7" s="4"/>
      <c r="R7" s="6" t="s">
        <v>1</v>
      </c>
      <c r="S7" s="7" t="s">
        <v>69</v>
      </c>
      <c r="T7" s="5"/>
      <c r="U7" s="4"/>
    </row>
    <row r="8" spans="1:21" x14ac:dyDescent="0.25">
      <c r="A8" s="4"/>
      <c r="B8" s="4"/>
      <c r="C8" s="4"/>
      <c r="D8" s="4"/>
      <c r="E8" s="49"/>
      <c r="F8" s="5"/>
      <c r="G8" s="4"/>
      <c r="H8" s="4"/>
      <c r="I8" s="4"/>
      <c r="J8" s="4"/>
      <c r="K8" s="4"/>
      <c r="L8" s="5"/>
      <c r="M8" s="5"/>
      <c r="N8" s="4"/>
      <c r="O8" s="4"/>
      <c r="P8" s="4"/>
      <c r="Q8" s="5"/>
      <c r="R8" s="4"/>
      <c r="S8" s="5"/>
      <c r="T8" s="5"/>
      <c r="U8" s="4"/>
    </row>
    <row r="9" spans="1:21" x14ac:dyDescent="0.25">
      <c r="A9" s="4"/>
      <c r="B9" s="4"/>
      <c r="C9" s="4"/>
      <c r="D9" s="6" t="s">
        <v>183</v>
      </c>
      <c r="E9" s="4" t="s">
        <v>217</v>
      </c>
      <c r="F9" s="4" t="s">
        <v>218</v>
      </c>
      <c r="G9" s="4"/>
      <c r="H9" s="4"/>
      <c r="I9" s="4"/>
      <c r="J9" s="4"/>
      <c r="K9" s="6" t="s">
        <v>183</v>
      </c>
      <c r="L9" s="4" t="s">
        <v>217</v>
      </c>
      <c r="M9" s="4" t="s">
        <v>218</v>
      </c>
      <c r="N9" s="4"/>
      <c r="O9" s="4"/>
      <c r="P9" s="4"/>
      <c r="Q9" s="4"/>
      <c r="R9" s="6" t="s">
        <v>183</v>
      </c>
      <c r="S9" s="4" t="s">
        <v>217</v>
      </c>
      <c r="T9" s="4" t="s">
        <v>218</v>
      </c>
      <c r="U9" s="4"/>
    </row>
    <row r="10" spans="1:21" x14ac:dyDescent="0.25">
      <c r="A10" s="4"/>
      <c r="B10" s="4"/>
      <c r="C10" s="4"/>
      <c r="D10" s="11" t="s">
        <v>61</v>
      </c>
      <c r="E10" s="7"/>
      <c r="F10" s="7">
        <v>-4.2023294530532995E-2</v>
      </c>
      <c r="G10" s="4"/>
      <c r="H10" s="4"/>
      <c r="I10" s="4"/>
      <c r="J10" s="4"/>
      <c r="K10" s="11" t="s">
        <v>169</v>
      </c>
      <c r="L10" s="7">
        <v>2.3421318163632465E-2</v>
      </c>
      <c r="M10" s="7"/>
      <c r="N10" s="4"/>
      <c r="O10" s="4"/>
      <c r="P10" s="4"/>
      <c r="Q10" s="4"/>
      <c r="R10" s="11" t="s">
        <v>106</v>
      </c>
      <c r="S10" s="7">
        <v>-7.616451580350958E-2</v>
      </c>
      <c r="T10" s="7"/>
      <c r="U10" s="4"/>
    </row>
    <row r="11" spans="1:21" x14ac:dyDescent="0.25">
      <c r="A11" s="4"/>
      <c r="B11" s="4"/>
      <c r="C11" s="4"/>
      <c r="D11" s="11" t="s">
        <v>62</v>
      </c>
      <c r="E11" s="7">
        <v>-8.4205993425061632E-2</v>
      </c>
      <c r="F11" s="7"/>
      <c r="G11" s="4"/>
      <c r="H11" s="4"/>
      <c r="I11" s="4"/>
      <c r="J11" s="4"/>
      <c r="K11" s="11" t="s">
        <v>170</v>
      </c>
      <c r="L11" s="7">
        <v>8.0351805232526052E-2</v>
      </c>
      <c r="M11" s="7"/>
      <c r="N11" s="4"/>
      <c r="O11" s="4"/>
      <c r="P11" s="4"/>
      <c r="Q11" s="4"/>
      <c r="R11" s="11" t="s">
        <v>102</v>
      </c>
      <c r="S11" s="7"/>
      <c r="T11" s="7">
        <v>-9.4356718675049134E-2</v>
      </c>
      <c r="U11" s="4"/>
    </row>
    <row r="12" spans="1:21" x14ac:dyDescent="0.25">
      <c r="A12" s="4"/>
      <c r="B12" s="4"/>
      <c r="C12" s="4"/>
      <c r="D12" s="11" t="s">
        <v>63</v>
      </c>
      <c r="E12" s="7">
        <v>-6.6392515162434829E-2</v>
      </c>
      <c r="F12" s="7"/>
      <c r="G12" s="4"/>
      <c r="H12" s="4"/>
      <c r="I12" s="4"/>
      <c r="J12" s="4"/>
      <c r="K12" s="11" t="s">
        <v>171</v>
      </c>
      <c r="L12" s="7">
        <v>2.1084470785286413E-3</v>
      </c>
      <c r="M12" s="7"/>
      <c r="N12" s="4"/>
      <c r="O12" s="4"/>
      <c r="P12" s="4"/>
      <c r="Q12" s="4"/>
      <c r="R12" s="11" t="s">
        <v>107</v>
      </c>
      <c r="S12" s="7">
        <v>0.12388342091625959</v>
      </c>
      <c r="T12" s="7"/>
      <c r="U12" s="4"/>
    </row>
    <row r="13" spans="1:21" x14ac:dyDescent="0.25">
      <c r="A13" s="4"/>
      <c r="B13" s="4"/>
      <c r="C13" s="4"/>
      <c r="D13" s="11" t="s">
        <v>64</v>
      </c>
      <c r="E13" s="7">
        <v>-6.0400218235648673E-2</v>
      </c>
      <c r="F13" s="7"/>
      <c r="G13" s="4"/>
      <c r="H13" s="4"/>
      <c r="I13" s="4"/>
      <c r="J13" s="4"/>
      <c r="K13" s="11" t="s">
        <v>172</v>
      </c>
      <c r="L13" s="7">
        <v>-0.12108704928932956</v>
      </c>
      <c r="M13" s="7"/>
      <c r="N13" s="4"/>
      <c r="O13" s="4"/>
      <c r="P13" s="4"/>
      <c r="Q13" s="4"/>
      <c r="R13" s="11" t="s">
        <v>104</v>
      </c>
      <c r="S13" s="7">
        <v>-0.17659836427071363</v>
      </c>
      <c r="T13" s="7"/>
      <c r="U13" s="4"/>
    </row>
    <row r="14" spans="1:21" x14ac:dyDescent="0.25">
      <c r="A14" s="4"/>
      <c r="B14" s="4"/>
      <c r="C14" s="4"/>
      <c r="D14" s="11" t="s">
        <v>65</v>
      </c>
      <c r="E14" s="7">
        <v>-1.2779252148151787E-2</v>
      </c>
      <c r="F14" s="7"/>
      <c r="G14" s="4"/>
      <c r="H14" s="4"/>
      <c r="I14" s="4"/>
      <c r="J14" s="4"/>
      <c r="K14" s="11" t="s">
        <v>173</v>
      </c>
      <c r="L14" s="7">
        <v>-9.6982664272705632E-3</v>
      </c>
      <c r="M14" s="7"/>
      <c r="N14" s="4"/>
      <c r="O14" s="4"/>
      <c r="P14" s="4"/>
      <c r="Q14" s="4"/>
      <c r="R14" s="11" t="s">
        <v>108</v>
      </c>
      <c r="S14" s="7">
        <v>7.3073248670586066E-2</v>
      </c>
      <c r="T14" s="7"/>
      <c r="U14" s="4"/>
    </row>
    <row r="15" spans="1:21" x14ac:dyDescent="0.25">
      <c r="A15" s="4"/>
      <c r="B15" s="4"/>
      <c r="C15" s="4"/>
      <c r="D15" s="11" t="s">
        <v>66</v>
      </c>
      <c r="E15" s="7">
        <v>9.0064791594733684E-2</v>
      </c>
      <c r="F15" s="7"/>
      <c r="G15" s="4"/>
      <c r="H15" s="4"/>
      <c r="I15" s="4"/>
      <c r="J15" s="4"/>
      <c r="K15" s="11" t="s">
        <v>174</v>
      </c>
      <c r="L15" s="7">
        <v>-4.8614629311788393E-2</v>
      </c>
      <c r="M15" s="7"/>
      <c r="N15" s="4"/>
      <c r="O15" s="4"/>
      <c r="P15" s="4"/>
      <c r="Q15" s="4"/>
      <c r="R15" s="11" t="s">
        <v>103</v>
      </c>
      <c r="S15" s="7"/>
      <c r="T15" s="7">
        <v>0.26470511589015855</v>
      </c>
      <c r="U15" s="4"/>
    </row>
    <row r="16" spans="1:21" x14ac:dyDescent="0.25">
      <c r="A16" s="4"/>
      <c r="B16" s="4"/>
      <c r="C16" s="4"/>
      <c r="D16" s="11" t="s">
        <v>67</v>
      </c>
      <c r="E16" s="7">
        <v>0.15019084198166377</v>
      </c>
      <c r="F16" s="7"/>
      <c r="G16" s="4"/>
      <c r="H16" s="4"/>
      <c r="I16" s="4"/>
      <c r="J16" s="4"/>
      <c r="K16" s="11" t="s">
        <v>175</v>
      </c>
      <c r="L16" s="7">
        <v>5.2942888824206502E-2</v>
      </c>
      <c r="M16" s="7"/>
      <c r="N16" s="4"/>
      <c r="O16" s="4"/>
      <c r="P16" s="4"/>
      <c r="Q16" s="4"/>
      <c r="R16" s="11" t="s">
        <v>109</v>
      </c>
      <c r="S16" s="7"/>
      <c r="T16" s="7">
        <v>5.1349899635078522E-2</v>
      </c>
      <c r="U16" s="4"/>
    </row>
    <row r="17" spans="1:21" x14ac:dyDescent="0.25">
      <c r="A17" s="4"/>
      <c r="B17" s="4"/>
      <c r="C17" s="4"/>
      <c r="D17" s="11" t="s">
        <v>68</v>
      </c>
      <c r="E17" s="7">
        <v>0.12614324513611308</v>
      </c>
      <c r="F17" s="7"/>
      <c r="G17" s="4"/>
      <c r="H17" s="4"/>
      <c r="I17" s="4"/>
      <c r="J17" s="4"/>
      <c r="K17" s="11" t="s">
        <v>184</v>
      </c>
      <c r="L17" s="7">
        <v>-2.9393551042135512E-3</v>
      </c>
      <c r="M17" s="7"/>
      <c r="N17" s="4"/>
      <c r="O17" s="4"/>
      <c r="P17" s="4"/>
      <c r="Q17" s="4"/>
      <c r="R17" s="11" t="s">
        <v>105</v>
      </c>
      <c r="S17" s="7">
        <v>1.7576803375510819E-2</v>
      </c>
      <c r="T17" s="7"/>
      <c r="U17" s="4"/>
    </row>
    <row r="18" spans="1:21" x14ac:dyDescent="0.25">
      <c r="A18" s="4"/>
      <c r="B18" s="4"/>
      <c r="C18" s="4"/>
      <c r="D18" s="11" t="s">
        <v>184</v>
      </c>
      <c r="E18" s="7">
        <v>2.0374414248744803E-2</v>
      </c>
      <c r="F18" s="7">
        <v>-4.2023294530532995E-2</v>
      </c>
      <c r="G18" s="4"/>
      <c r="H18" s="4"/>
      <c r="I18" s="4"/>
      <c r="J18" s="4"/>
      <c r="K18" s="4"/>
      <c r="L18" s="5"/>
      <c r="M18" s="5"/>
      <c r="N18" s="4"/>
      <c r="O18" s="4"/>
      <c r="P18" s="4"/>
      <c r="Q18" s="4"/>
      <c r="R18" s="11" t="s">
        <v>74</v>
      </c>
      <c r="S18" s="7">
        <v>1.2321401758537576E-2</v>
      </c>
      <c r="T18" s="7"/>
      <c r="U18" s="4"/>
    </row>
    <row r="19" spans="1:21" x14ac:dyDescent="0.25">
      <c r="A19" s="4"/>
      <c r="B19" s="4"/>
      <c r="C19" s="4"/>
      <c r="D19" s="4"/>
      <c r="E19" s="49"/>
      <c r="F19" s="5"/>
      <c r="G19" s="4"/>
      <c r="H19" s="4"/>
      <c r="I19" s="4"/>
      <c r="J19" s="4"/>
      <c r="K19" s="4"/>
      <c r="L19" s="5"/>
      <c r="M19" s="5"/>
      <c r="N19" s="4"/>
      <c r="O19" s="4"/>
      <c r="P19" s="4"/>
      <c r="Q19" s="4"/>
      <c r="R19" s="11" t="s">
        <v>70</v>
      </c>
      <c r="S19" s="7"/>
      <c r="T19" s="7">
        <v>4.4553234089117488E-2</v>
      </c>
      <c r="U19" s="4"/>
    </row>
    <row r="20" spans="1:21" x14ac:dyDescent="0.25">
      <c r="A20" s="4"/>
      <c r="B20" s="4"/>
      <c r="C20" s="4"/>
      <c r="D20" s="4"/>
      <c r="E20" s="49"/>
      <c r="F20" s="5"/>
      <c r="G20" s="4"/>
      <c r="H20" s="4"/>
      <c r="I20" s="4"/>
      <c r="J20" s="4"/>
      <c r="K20" s="4"/>
      <c r="L20" s="5"/>
      <c r="M20" s="5"/>
      <c r="N20" s="4"/>
      <c r="O20" s="4"/>
      <c r="P20" s="4"/>
      <c r="Q20" s="4"/>
      <c r="R20" s="11" t="s">
        <v>75</v>
      </c>
      <c r="S20" s="7">
        <v>0.123542219203985</v>
      </c>
      <c r="T20" s="7"/>
      <c r="U20" s="4"/>
    </row>
    <row r="21" spans="1:21" x14ac:dyDescent="0.25">
      <c r="A21" s="4"/>
      <c r="B21" s="4"/>
      <c r="C21" s="4"/>
      <c r="D21" s="4"/>
      <c r="E21" s="49"/>
      <c r="F21" s="5"/>
      <c r="G21" s="4"/>
      <c r="H21" s="4"/>
      <c r="I21" s="4"/>
      <c r="J21" s="4"/>
      <c r="K21" s="4"/>
      <c r="L21" s="5"/>
      <c r="M21" s="5"/>
      <c r="N21" s="4"/>
      <c r="O21" s="4"/>
      <c r="P21" s="4"/>
      <c r="Q21" s="4"/>
      <c r="R21" s="11" t="s">
        <v>72</v>
      </c>
      <c r="S21" s="7">
        <v>-8.5212004824645415E-2</v>
      </c>
      <c r="T21" s="7"/>
      <c r="U21" s="4"/>
    </row>
    <row r="22" spans="1:21" x14ac:dyDescent="0.25">
      <c r="A22" s="4"/>
      <c r="B22" s="4"/>
      <c r="C22" s="4"/>
      <c r="D22" s="4"/>
      <c r="E22" s="49"/>
      <c r="F22" s="5"/>
      <c r="G22" s="4"/>
      <c r="H22" s="4"/>
      <c r="I22" s="4"/>
      <c r="J22" s="4"/>
      <c r="K22" s="4"/>
      <c r="L22" s="5"/>
      <c r="M22" s="5"/>
      <c r="N22" s="4"/>
      <c r="O22" s="4"/>
      <c r="P22" s="4"/>
      <c r="Q22" s="4"/>
      <c r="R22" s="11" t="s">
        <v>76</v>
      </c>
      <c r="S22" s="7">
        <v>0.16069305578709736</v>
      </c>
      <c r="T22" s="7"/>
      <c r="U22" s="4"/>
    </row>
    <row r="23" spans="1:21" x14ac:dyDescent="0.25">
      <c r="A23" s="4"/>
      <c r="B23" s="4"/>
      <c r="C23" s="4"/>
      <c r="D23" s="4"/>
      <c r="E23" s="49"/>
      <c r="F23" s="5"/>
      <c r="G23" s="4"/>
      <c r="H23" s="4"/>
      <c r="I23" s="4"/>
      <c r="J23" s="4"/>
      <c r="K23" s="4"/>
      <c r="L23" s="5"/>
      <c r="M23" s="5"/>
      <c r="N23" s="4"/>
      <c r="O23" s="4"/>
      <c r="P23" s="4"/>
      <c r="Q23" s="4"/>
      <c r="R23" s="11" t="s">
        <v>71</v>
      </c>
      <c r="S23" s="7">
        <v>-1.3159777597840261E-2</v>
      </c>
      <c r="T23" s="7"/>
      <c r="U23" s="4"/>
    </row>
    <row r="24" spans="1:21" x14ac:dyDescent="0.25">
      <c r="A24" s="4"/>
      <c r="B24" s="4"/>
      <c r="C24" s="4"/>
      <c r="D24" s="4"/>
      <c r="E24" s="49"/>
      <c r="F24" s="5"/>
      <c r="G24" s="4"/>
      <c r="H24" s="4"/>
      <c r="I24" s="4"/>
      <c r="J24" s="4"/>
      <c r="K24" s="4"/>
      <c r="L24" s="5"/>
      <c r="M24" s="5"/>
      <c r="N24" s="4"/>
      <c r="O24" s="4"/>
      <c r="P24" s="4"/>
      <c r="Q24" s="4"/>
      <c r="R24" s="11" t="s">
        <v>77</v>
      </c>
      <c r="S24" s="7"/>
      <c r="T24" s="7">
        <v>-0.40739726132018383</v>
      </c>
      <c r="U24" s="4"/>
    </row>
    <row r="25" spans="1:21" x14ac:dyDescent="0.25">
      <c r="A25" s="4"/>
      <c r="B25" s="4"/>
      <c r="C25" s="4"/>
      <c r="D25" s="4"/>
      <c r="E25" s="49"/>
      <c r="F25" s="5"/>
      <c r="G25" s="4"/>
      <c r="H25" s="4"/>
      <c r="I25" s="4"/>
      <c r="J25" s="4"/>
      <c r="K25" s="4"/>
      <c r="L25" s="5"/>
      <c r="M25" s="5"/>
      <c r="N25" s="4"/>
      <c r="O25" s="4"/>
      <c r="P25" s="4"/>
      <c r="Q25" s="4"/>
      <c r="R25" s="11" t="s">
        <v>73</v>
      </c>
      <c r="S25" s="7">
        <v>1.4632915741337849E-2</v>
      </c>
      <c r="T25" s="7"/>
      <c r="U25" s="4"/>
    </row>
    <row r="26" spans="1:21" x14ac:dyDescent="0.25">
      <c r="A26" s="4"/>
      <c r="B26" s="4"/>
      <c r="C26" s="4"/>
      <c r="D26" s="4"/>
      <c r="E26" s="49"/>
      <c r="F26" s="5"/>
      <c r="G26" s="4"/>
      <c r="H26" s="4"/>
      <c r="I26" s="4"/>
      <c r="J26" s="4"/>
      <c r="K26" s="4"/>
      <c r="L26" s="5"/>
      <c r="M26" s="5"/>
      <c r="N26" s="4"/>
      <c r="O26" s="4"/>
      <c r="P26" s="4"/>
      <c r="Q26" s="4"/>
      <c r="R26" s="11" t="s">
        <v>114</v>
      </c>
      <c r="S26" s="7">
        <v>-0.11058078602738808</v>
      </c>
      <c r="T26" s="7"/>
      <c r="U26" s="4"/>
    </row>
    <row r="27" spans="1:21" x14ac:dyDescent="0.25">
      <c r="A27" s="4"/>
      <c r="B27" s="4"/>
      <c r="C27" s="4"/>
      <c r="D27" s="4"/>
      <c r="E27" s="49"/>
      <c r="F27" s="5"/>
      <c r="G27" s="4"/>
      <c r="H27" s="4"/>
      <c r="I27" s="4"/>
      <c r="J27" s="4"/>
      <c r="K27" s="4"/>
      <c r="L27" s="5"/>
      <c r="M27" s="5"/>
      <c r="N27" s="4"/>
      <c r="O27" s="4"/>
      <c r="P27" s="4"/>
      <c r="Q27" s="4"/>
      <c r="R27" s="11" t="s">
        <v>110</v>
      </c>
      <c r="S27" s="7"/>
      <c r="T27" s="7">
        <v>0.10507828493636162</v>
      </c>
      <c r="U27" s="4"/>
    </row>
    <row r="28" spans="1:21" x14ac:dyDescent="0.25">
      <c r="A28" s="4"/>
      <c r="B28" s="4"/>
      <c r="C28" s="4"/>
      <c r="D28" s="4"/>
      <c r="E28" s="49"/>
      <c r="F28" s="5"/>
      <c r="G28" s="4"/>
      <c r="H28" s="4"/>
      <c r="I28" s="4"/>
      <c r="J28" s="4"/>
      <c r="K28" s="4"/>
      <c r="L28" s="5"/>
      <c r="M28" s="5"/>
      <c r="N28" s="4"/>
      <c r="O28" s="4"/>
      <c r="P28" s="4"/>
      <c r="Q28" s="4"/>
      <c r="R28" s="11" t="s">
        <v>115</v>
      </c>
      <c r="S28" s="7">
        <v>0.11643001354620219</v>
      </c>
      <c r="T28" s="7"/>
      <c r="U28" s="4"/>
    </row>
    <row r="29" spans="1:21" x14ac:dyDescent="0.25">
      <c r="A29" s="4"/>
      <c r="B29" s="4"/>
      <c r="C29" s="4"/>
      <c r="D29" s="4"/>
      <c r="E29" s="49"/>
      <c r="F29" s="5"/>
      <c r="G29" s="4"/>
      <c r="H29" s="4"/>
      <c r="I29" s="4"/>
      <c r="J29" s="4"/>
      <c r="K29" s="4"/>
      <c r="L29" s="5"/>
      <c r="M29" s="5"/>
      <c r="N29" s="4"/>
      <c r="O29" s="4"/>
      <c r="P29" s="4"/>
      <c r="Q29" s="4"/>
      <c r="R29" s="11" t="s">
        <v>112</v>
      </c>
      <c r="S29" s="7">
        <v>-8.6129381418962314E-2</v>
      </c>
      <c r="T29" s="7"/>
      <c r="U29" s="4"/>
    </row>
    <row r="30" spans="1:21" x14ac:dyDescent="0.25">
      <c r="A30" s="4"/>
      <c r="B30" s="4"/>
      <c r="C30" s="4"/>
      <c r="D30" s="4"/>
      <c r="E30" s="49"/>
      <c r="F30" s="5"/>
      <c r="G30" s="4"/>
      <c r="H30" s="4"/>
      <c r="I30" s="4"/>
      <c r="J30" s="4"/>
      <c r="K30" s="4"/>
      <c r="L30" s="5"/>
      <c r="M30" s="5"/>
      <c r="N30" s="4"/>
      <c r="O30" s="4"/>
      <c r="P30" s="4"/>
      <c r="Q30" s="4"/>
      <c r="R30" s="11" t="s">
        <v>116</v>
      </c>
      <c r="S30" s="7">
        <v>0.16823620157160901</v>
      </c>
      <c r="T30" s="7"/>
      <c r="U30" s="4"/>
    </row>
    <row r="31" spans="1:21" x14ac:dyDescent="0.25">
      <c r="A31" s="4"/>
      <c r="B31" s="4"/>
      <c r="C31" s="4"/>
      <c r="D31" s="4"/>
      <c r="E31" s="49"/>
      <c r="F31" s="5"/>
      <c r="G31" s="4"/>
      <c r="H31" s="4"/>
      <c r="I31" s="4"/>
      <c r="J31" s="4"/>
      <c r="K31" s="4"/>
      <c r="L31" s="5"/>
      <c r="M31" s="5"/>
      <c r="N31" s="4"/>
      <c r="O31" s="4"/>
      <c r="P31" s="4"/>
      <c r="Q31" s="4"/>
      <c r="R31" s="11" t="s">
        <v>111</v>
      </c>
      <c r="S31" s="7">
        <v>-2.4852251815333681E-2</v>
      </c>
      <c r="T31" s="7"/>
      <c r="U31" s="4"/>
    </row>
    <row r="32" spans="1:21" x14ac:dyDescent="0.25">
      <c r="A32" s="4"/>
      <c r="B32" s="4"/>
      <c r="C32" s="4"/>
      <c r="D32" s="4"/>
      <c r="E32" s="49"/>
      <c r="F32" s="5"/>
      <c r="G32" s="4"/>
      <c r="H32" s="4"/>
      <c r="I32" s="4"/>
      <c r="J32" s="4"/>
      <c r="K32" s="4"/>
      <c r="L32" s="5"/>
      <c r="M32" s="5"/>
      <c r="N32" s="4"/>
      <c r="O32" s="4"/>
      <c r="P32" s="4"/>
      <c r="Q32" s="4"/>
      <c r="R32" s="11" t="s">
        <v>117</v>
      </c>
      <c r="S32" s="7"/>
      <c r="T32" s="7">
        <v>0.83047970121262926</v>
      </c>
      <c r="U32" s="4"/>
    </row>
    <row r="33" spans="1:21" x14ac:dyDescent="0.25">
      <c r="A33" s="4"/>
      <c r="B33" s="4"/>
      <c r="C33" s="4"/>
      <c r="D33" s="4"/>
      <c r="E33" s="49"/>
      <c r="F33" s="5"/>
      <c r="G33" s="4"/>
      <c r="H33" s="4"/>
      <c r="I33" s="4"/>
      <c r="J33" s="4"/>
      <c r="K33" s="4"/>
      <c r="L33" s="5"/>
      <c r="M33" s="5"/>
      <c r="N33" s="4"/>
      <c r="O33" s="4"/>
      <c r="P33" s="4"/>
      <c r="Q33" s="4"/>
      <c r="R33" s="11" t="s">
        <v>113</v>
      </c>
      <c r="S33" s="7">
        <v>-0.1828317837762411</v>
      </c>
      <c r="T33" s="7"/>
      <c r="U33" s="4"/>
    </row>
    <row r="34" spans="1:21" x14ac:dyDescent="0.25">
      <c r="A34" s="4"/>
      <c r="B34" s="4"/>
      <c r="C34" s="4"/>
      <c r="D34" s="4"/>
      <c r="E34" s="49"/>
      <c r="F34" s="5"/>
      <c r="G34" s="4"/>
      <c r="H34" s="4"/>
      <c r="I34" s="4"/>
      <c r="J34" s="4"/>
      <c r="K34" s="4"/>
      <c r="L34" s="5"/>
      <c r="M34" s="5"/>
      <c r="N34" s="4"/>
      <c r="O34" s="4"/>
      <c r="P34" s="4"/>
      <c r="Q34" s="4"/>
      <c r="R34" s="11" t="s">
        <v>122</v>
      </c>
      <c r="S34" s="7">
        <v>0.18252206485539935</v>
      </c>
      <c r="T34" s="7"/>
      <c r="U34" s="4"/>
    </row>
    <row r="35" spans="1:21" x14ac:dyDescent="0.25">
      <c r="A35" s="4"/>
      <c r="B35" s="4"/>
      <c r="C35" s="4"/>
      <c r="D35" s="4"/>
      <c r="E35" s="49"/>
      <c r="F35" s="5"/>
      <c r="G35" s="4"/>
      <c r="H35" s="4"/>
      <c r="I35" s="4"/>
      <c r="J35" s="4"/>
      <c r="K35" s="4"/>
      <c r="L35" s="5"/>
      <c r="M35" s="5"/>
      <c r="N35" s="4"/>
      <c r="O35" s="4"/>
      <c r="P35" s="4"/>
      <c r="Q35" s="4"/>
      <c r="R35" s="11" t="s">
        <v>118</v>
      </c>
      <c r="S35" s="7"/>
      <c r="T35" s="7">
        <v>-2.8213985914548489E-2</v>
      </c>
      <c r="U35" s="4"/>
    </row>
    <row r="36" spans="1:21" x14ac:dyDescent="0.25">
      <c r="A36" s="4"/>
      <c r="B36" s="4"/>
      <c r="C36" s="4"/>
      <c r="D36" s="4"/>
      <c r="E36" s="49"/>
      <c r="F36" s="5"/>
      <c r="G36" s="4"/>
      <c r="H36" s="4"/>
      <c r="I36" s="4"/>
      <c r="J36" s="4"/>
      <c r="K36" s="4"/>
      <c r="L36" s="5"/>
      <c r="M36" s="5"/>
      <c r="N36" s="4"/>
      <c r="O36" s="4"/>
      <c r="P36" s="4"/>
      <c r="Q36" s="4"/>
      <c r="R36" s="11" t="s">
        <v>123</v>
      </c>
      <c r="S36" s="7">
        <v>5.9296210871967681E-2</v>
      </c>
      <c r="T36" s="7"/>
      <c r="U36" s="4"/>
    </row>
    <row r="37" spans="1:21" x14ac:dyDescent="0.25">
      <c r="A37" s="4"/>
      <c r="B37" s="4"/>
      <c r="C37" s="4"/>
      <c r="D37" s="4"/>
      <c r="E37" s="49"/>
      <c r="F37" s="5"/>
      <c r="G37" s="4"/>
      <c r="H37" s="4"/>
      <c r="I37" s="4"/>
      <c r="J37" s="4"/>
      <c r="K37" s="4"/>
      <c r="L37" s="5"/>
      <c r="M37" s="5"/>
      <c r="N37" s="4"/>
      <c r="O37" s="4"/>
      <c r="P37" s="4"/>
      <c r="Q37" s="4"/>
      <c r="R37" s="11" t="s">
        <v>120</v>
      </c>
      <c r="S37" s="7">
        <v>-1.6051550343909038E-2</v>
      </c>
      <c r="T37" s="7"/>
      <c r="U37" s="4"/>
    </row>
    <row r="38" spans="1:21" x14ac:dyDescent="0.25">
      <c r="A38" s="4"/>
      <c r="B38" s="4"/>
      <c r="C38" s="4"/>
      <c r="D38" s="4"/>
      <c r="E38" s="49"/>
      <c r="F38" s="5"/>
      <c r="G38" s="4"/>
      <c r="H38" s="4"/>
      <c r="I38" s="4"/>
      <c r="J38" s="4"/>
      <c r="K38" s="4"/>
      <c r="L38" s="5"/>
      <c r="M38" s="5"/>
      <c r="N38" s="4"/>
      <c r="O38" s="4"/>
      <c r="P38" s="4"/>
      <c r="Q38" s="4"/>
      <c r="R38" s="11" t="s">
        <v>124</v>
      </c>
      <c r="S38" s="7">
        <v>7.6505990687382619E-2</v>
      </c>
      <c r="T38" s="7"/>
      <c r="U38" s="4"/>
    </row>
    <row r="39" spans="1:21" x14ac:dyDescent="0.25">
      <c r="A39" s="4"/>
      <c r="B39" s="4"/>
      <c r="C39" s="4"/>
      <c r="D39" s="4"/>
      <c r="E39" s="49"/>
      <c r="F39" s="5"/>
      <c r="G39" s="4"/>
      <c r="H39" s="4"/>
      <c r="I39" s="4"/>
      <c r="J39" s="4"/>
      <c r="K39" s="4"/>
      <c r="L39" s="5"/>
      <c r="M39" s="5"/>
      <c r="N39" s="4"/>
      <c r="O39" s="4"/>
      <c r="P39" s="4"/>
      <c r="Q39" s="4"/>
      <c r="R39" s="11" t="s">
        <v>119</v>
      </c>
      <c r="S39" s="7">
        <v>-0.2501761244511993</v>
      </c>
      <c r="T39" s="7"/>
      <c r="U39" s="4"/>
    </row>
    <row r="40" spans="1:21" x14ac:dyDescent="0.25">
      <c r="A40" s="4"/>
      <c r="B40" s="4"/>
      <c r="C40" s="4"/>
      <c r="D40" s="4"/>
      <c r="E40" s="49"/>
      <c r="F40" s="5"/>
      <c r="G40" s="4"/>
      <c r="H40" s="4"/>
      <c r="I40" s="4"/>
      <c r="J40" s="4"/>
      <c r="K40" s="4"/>
      <c r="L40" s="5"/>
      <c r="M40" s="5"/>
      <c r="N40" s="4"/>
      <c r="O40" s="4"/>
      <c r="P40" s="4"/>
      <c r="Q40" s="4"/>
      <c r="R40" s="11" t="s">
        <v>125</v>
      </c>
      <c r="S40" s="7"/>
      <c r="T40" s="7">
        <v>0.58322017321172104</v>
      </c>
      <c r="U40" s="4"/>
    </row>
    <row r="41" spans="1:21" x14ac:dyDescent="0.25">
      <c r="A41" s="4"/>
      <c r="B41" s="4"/>
      <c r="C41" s="4"/>
      <c r="D41" s="4"/>
      <c r="E41" s="49"/>
      <c r="F41" s="5"/>
      <c r="G41" s="4"/>
      <c r="H41" s="4"/>
      <c r="I41" s="4"/>
      <c r="J41" s="4"/>
      <c r="K41" s="4"/>
      <c r="L41" s="5"/>
      <c r="M41" s="5"/>
      <c r="N41" s="4"/>
      <c r="O41" s="4"/>
      <c r="P41" s="4"/>
      <c r="Q41" s="4"/>
      <c r="R41" s="11" t="s">
        <v>121</v>
      </c>
      <c r="S41" s="7">
        <v>4.3321567147679207E-2</v>
      </c>
      <c r="T41" s="7"/>
      <c r="U41" s="4"/>
    </row>
    <row r="42" spans="1:21" x14ac:dyDescent="0.25">
      <c r="A42" s="4"/>
      <c r="B42" s="4"/>
      <c r="C42" s="4"/>
      <c r="D42" s="4"/>
      <c r="E42" s="49"/>
      <c r="F42" s="5"/>
      <c r="G42" s="4"/>
      <c r="H42" s="4"/>
      <c r="I42" s="4"/>
      <c r="J42" s="4"/>
      <c r="K42" s="4"/>
      <c r="L42" s="5"/>
      <c r="M42" s="5"/>
      <c r="N42" s="4"/>
      <c r="O42" s="4"/>
      <c r="P42" s="4"/>
      <c r="Q42" s="4"/>
      <c r="R42" s="11" t="s">
        <v>98</v>
      </c>
      <c r="S42" s="7">
        <v>-0.23889110551487902</v>
      </c>
      <c r="T42" s="7"/>
      <c r="U42" s="4"/>
    </row>
    <row r="43" spans="1:21" x14ac:dyDescent="0.25">
      <c r="A43" s="4"/>
      <c r="B43" s="4"/>
      <c r="C43" s="4"/>
      <c r="D43" s="4"/>
      <c r="E43" s="49"/>
      <c r="F43" s="5"/>
      <c r="G43" s="4"/>
      <c r="H43" s="4"/>
      <c r="I43" s="4"/>
      <c r="J43" s="4"/>
      <c r="K43" s="4"/>
      <c r="L43" s="5"/>
      <c r="M43" s="5"/>
      <c r="N43" s="4"/>
      <c r="O43" s="4"/>
      <c r="P43" s="4"/>
      <c r="Q43" s="4"/>
      <c r="R43" s="11" t="s">
        <v>94</v>
      </c>
      <c r="S43" s="7"/>
      <c r="T43" s="7">
        <v>7.357976886160511E-2</v>
      </c>
      <c r="U43" s="4"/>
    </row>
    <row r="44" spans="1:21" x14ac:dyDescent="0.25">
      <c r="A44" s="4"/>
      <c r="B44" s="4"/>
      <c r="C44" s="4"/>
      <c r="D44" s="4"/>
      <c r="E44" s="49"/>
      <c r="F44" s="5"/>
      <c r="G44" s="4"/>
      <c r="H44" s="4"/>
      <c r="I44" s="4"/>
      <c r="J44" s="4"/>
      <c r="K44" s="4"/>
      <c r="L44" s="5"/>
      <c r="M44" s="5"/>
      <c r="N44" s="4"/>
      <c r="O44" s="4"/>
      <c r="P44" s="4"/>
      <c r="Q44" s="4"/>
      <c r="R44" s="11" t="s">
        <v>99</v>
      </c>
      <c r="S44" s="7">
        <v>-4.2172984067702202E-2</v>
      </c>
      <c r="T44" s="7"/>
      <c r="U44" s="4"/>
    </row>
    <row r="45" spans="1:21" x14ac:dyDescent="0.25">
      <c r="A45" s="4"/>
      <c r="B45" s="4"/>
      <c r="C45" s="4"/>
      <c r="D45" s="4"/>
      <c r="E45" s="49"/>
      <c r="F45" s="5"/>
      <c r="G45" s="4"/>
      <c r="H45" s="4"/>
      <c r="I45" s="4"/>
      <c r="J45" s="4"/>
      <c r="K45" s="4"/>
      <c r="L45" s="5"/>
      <c r="M45" s="5"/>
      <c r="N45" s="4"/>
      <c r="O45" s="4"/>
      <c r="P45" s="4"/>
      <c r="Q45" s="4"/>
      <c r="R45" s="11" t="s">
        <v>96</v>
      </c>
      <c r="S45" s="7">
        <v>-0.14805659633677237</v>
      </c>
      <c r="T45" s="7"/>
      <c r="U45" s="4"/>
    </row>
    <row r="46" spans="1:21" x14ac:dyDescent="0.25">
      <c r="A46" s="4"/>
      <c r="B46" s="4"/>
      <c r="C46" s="4"/>
      <c r="D46" s="4"/>
      <c r="E46" s="49"/>
      <c r="F46" s="5"/>
      <c r="G46" s="4"/>
      <c r="H46" s="4"/>
      <c r="I46" s="4"/>
      <c r="J46" s="4"/>
      <c r="K46" s="4"/>
      <c r="L46" s="5"/>
      <c r="M46" s="5"/>
      <c r="N46" s="4"/>
      <c r="O46" s="4"/>
      <c r="P46" s="4"/>
      <c r="Q46" s="4"/>
      <c r="R46" s="11" t="s">
        <v>100</v>
      </c>
      <c r="S46" s="7">
        <v>7.1508465725079295E-2</v>
      </c>
      <c r="T46" s="7"/>
      <c r="U46" s="4"/>
    </row>
    <row r="47" spans="1:21" x14ac:dyDescent="0.25">
      <c r="A47" s="4"/>
      <c r="B47" s="4"/>
      <c r="C47" s="4"/>
      <c r="D47" s="4"/>
      <c r="E47" s="49"/>
      <c r="F47" s="5"/>
      <c r="G47" s="4"/>
      <c r="H47" s="4"/>
      <c r="I47" s="4"/>
      <c r="J47" s="4"/>
      <c r="K47" s="4"/>
      <c r="L47" s="5"/>
      <c r="M47" s="5"/>
      <c r="N47" s="4"/>
      <c r="O47" s="4"/>
      <c r="P47" s="4"/>
      <c r="Q47" s="4"/>
      <c r="R47" s="11" t="s">
        <v>95</v>
      </c>
      <c r="S47" s="7"/>
      <c r="T47" s="7">
        <v>1.4959497674595923E-3</v>
      </c>
      <c r="U47" s="4"/>
    </row>
    <row r="48" spans="1:21" x14ac:dyDescent="0.25">
      <c r="A48" s="4"/>
      <c r="B48" s="4"/>
      <c r="C48" s="4"/>
      <c r="D48" s="4"/>
      <c r="E48" s="49"/>
      <c r="F48" s="5"/>
      <c r="G48" s="4"/>
      <c r="H48" s="4"/>
      <c r="I48" s="4"/>
      <c r="J48" s="4"/>
      <c r="K48" s="4"/>
      <c r="L48" s="5"/>
      <c r="M48" s="5"/>
      <c r="N48" s="4"/>
      <c r="O48" s="4"/>
      <c r="P48" s="4"/>
      <c r="Q48" s="4"/>
      <c r="R48" s="11" t="s">
        <v>101</v>
      </c>
      <c r="S48" s="7"/>
      <c r="T48" s="7">
        <v>-0.38033498801969157</v>
      </c>
      <c r="U48" s="4"/>
    </row>
    <row r="49" spans="1:21" x14ac:dyDescent="0.25">
      <c r="A49" s="4"/>
      <c r="B49" s="4"/>
      <c r="C49" s="4"/>
      <c r="D49" s="4"/>
      <c r="E49" s="49"/>
      <c r="F49" s="5"/>
      <c r="G49" s="4"/>
      <c r="H49" s="4"/>
      <c r="I49" s="4"/>
      <c r="J49" s="4"/>
      <c r="K49" s="4"/>
      <c r="L49" s="5"/>
      <c r="M49" s="5"/>
      <c r="N49" s="4"/>
      <c r="O49" s="4"/>
      <c r="P49" s="4"/>
      <c r="Q49" s="4"/>
      <c r="R49" s="11" t="s">
        <v>97</v>
      </c>
      <c r="S49" s="7">
        <v>-0.17094472710876496</v>
      </c>
      <c r="T49" s="7"/>
      <c r="U49" s="4"/>
    </row>
    <row r="50" spans="1:21" x14ac:dyDescent="0.25">
      <c r="A50" s="4"/>
      <c r="B50" s="4"/>
      <c r="C50" s="4"/>
      <c r="D50" s="4"/>
      <c r="E50" s="49"/>
      <c r="F50" s="5"/>
      <c r="G50" s="4"/>
      <c r="H50" s="4"/>
      <c r="I50" s="4"/>
      <c r="J50" s="4"/>
      <c r="K50" s="4"/>
      <c r="L50" s="5"/>
      <c r="M50" s="5"/>
      <c r="N50" s="4"/>
      <c r="O50" s="4"/>
      <c r="P50" s="4"/>
      <c r="Q50" s="4"/>
      <c r="R50" s="11" t="s">
        <v>82</v>
      </c>
      <c r="S50" s="7">
        <v>0.12123068911684709</v>
      </c>
      <c r="T50" s="7"/>
      <c r="U50" s="4"/>
    </row>
    <row r="51" spans="1:21" x14ac:dyDescent="0.25">
      <c r="A51" s="4"/>
      <c r="B51" s="4"/>
      <c r="C51" s="4"/>
      <c r="D51" s="4"/>
      <c r="E51" s="49"/>
      <c r="F51" s="5"/>
      <c r="G51" s="4"/>
      <c r="H51" s="4"/>
      <c r="I51" s="4"/>
      <c r="J51" s="4"/>
      <c r="K51" s="4"/>
      <c r="L51" s="5"/>
      <c r="M51" s="5"/>
      <c r="N51" s="4"/>
      <c r="O51" s="4"/>
      <c r="P51" s="4"/>
      <c r="Q51" s="4"/>
      <c r="R51" s="11" t="s">
        <v>78</v>
      </c>
      <c r="S51" s="7"/>
      <c r="T51" s="7">
        <v>-6.7975500755131701E-2</v>
      </c>
      <c r="U51" s="4"/>
    </row>
    <row r="52" spans="1:21" x14ac:dyDescent="0.25">
      <c r="A52" s="4"/>
      <c r="B52" s="4"/>
      <c r="C52" s="4"/>
      <c r="D52" s="4"/>
      <c r="E52" s="49"/>
      <c r="F52" s="5"/>
      <c r="G52" s="4"/>
      <c r="H52" s="4"/>
      <c r="I52" s="4"/>
      <c r="J52" s="4"/>
      <c r="K52" s="4"/>
      <c r="L52" s="5"/>
      <c r="M52" s="5"/>
      <c r="N52" s="4"/>
      <c r="O52" s="4"/>
      <c r="P52" s="4"/>
      <c r="Q52" s="4"/>
      <c r="R52" s="11" t="s">
        <v>83</v>
      </c>
      <c r="S52" s="7">
        <v>9.3663317559593784E-2</v>
      </c>
      <c r="T52" s="7"/>
      <c r="U52" s="4"/>
    </row>
    <row r="53" spans="1:21" x14ac:dyDescent="0.25">
      <c r="A53" s="4"/>
      <c r="B53" s="4"/>
      <c r="C53" s="4"/>
      <c r="D53" s="4"/>
      <c r="E53" s="49"/>
      <c r="F53" s="5"/>
      <c r="G53" s="4"/>
      <c r="H53" s="4"/>
      <c r="I53" s="4"/>
      <c r="J53" s="4"/>
      <c r="K53" s="4"/>
      <c r="L53" s="5"/>
      <c r="M53" s="5"/>
      <c r="N53" s="4"/>
      <c r="O53" s="4"/>
      <c r="P53" s="4"/>
      <c r="Q53" s="4"/>
      <c r="R53" s="11" t="s">
        <v>80</v>
      </c>
      <c r="S53" s="7">
        <v>0.16584169968134566</v>
      </c>
      <c r="T53" s="7"/>
      <c r="U53" s="4"/>
    </row>
    <row r="54" spans="1:21" x14ac:dyDescent="0.25">
      <c r="A54" s="4"/>
      <c r="B54" s="4"/>
      <c r="C54" s="4"/>
      <c r="D54" s="4"/>
      <c r="E54" s="49"/>
      <c r="F54" s="5"/>
      <c r="G54" s="4"/>
      <c r="H54" s="4"/>
      <c r="I54" s="4"/>
      <c r="J54" s="4"/>
      <c r="K54" s="4"/>
      <c r="L54" s="5"/>
      <c r="M54" s="5"/>
      <c r="N54" s="4"/>
      <c r="O54" s="4"/>
      <c r="P54" s="4"/>
      <c r="Q54" s="4"/>
      <c r="R54" s="11" t="s">
        <v>84</v>
      </c>
      <c r="S54" s="7">
        <v>0.16744254938361447</v>
      </c>
      <c r="T54" s="7"/>
      <c r="U54" s="4"/>
    </row>
    <row r="55" spans="1:21" x14ac:dyDescent="0.25">
      <c r="A55" s="4"/>
      <c r="B55" s="4"/>
      <c r="C55" s="4"/>
      <c r="D55" s="4"/>
      <c r="E55" s="49"/>
      <c r="F55" s="5"/>
      <c r="G55" s="4"/>
      <c r="H55" s="4"/>
      <c r="I55" s="4"/>
      <c r="J55" s="4"/>
      <c r="K55" s="4"/>
      <c r="L55" s="5"/>
      <c r="M55" s="5"/>
      <c r="N55" s="4"/>
      <c r="O55" s="4"/>
      <c r="P55" s="4"/>
      <c r="Q55" s="4"/>
      <c r="R55" s="11" t="s">
        <v>79</v>
      </c>
      <c r="S55" s="7">
        <v>-0.23165786739444716</v>
      </c>
      <c r="T55" s="7"/>
      <c r="U55" s="4"/>
    </row>
    <row r="56" spans="1:21" x14ac:dyDescent="0.25">
      <c r="A56" s="4"/>
      <c r="B56" s="4"/>
      <c r="C56" s="4"/>
      <c r="D56" s="4"/>
      <c r="E56" s="49"/>
      <c r="F56" s="5"/>
      <c r="G56" s="4"/>
      <c r="H56" s="4"/>
      <c r="I56" s="4"/>
      <c r="J56" s="4"/>
      <c r="K56" s="4"/>
      <c r="L56" s="5"/>
      <c r="M56" s="5"/>
      <c r="N56" s="4"/>
      <c r="O56" s="4"/>
      <c r="P56" s="4"/>
      <c r="Q56" s="4"/>
      <c r="R56" s="11" t="s">
        <v>85</v>
      </c>
      <c r="S56" s="7"/>
      <c r="T56" s="7">
        <v>1.9655405509741319E-2</v>
      </c>
      <c r="U56" s="4"/>
    </row>
    <row r="57" spans="1:21" x14ac:dyDescent="0.25">
      <c r="A57" s="4"/>
      <c r="B57" s="4"/>
      <c r="C57" s="4"/>
      <c r="D57" s="4"/>
      <c r="E57" s="49"/>
      <c r="F57" s="5"/>
      <c r="G57" s="4"/>
      <c r="H57" s="4"/>
      <c r="I57" s="4"/>
      <c r="J57" s="4"/>
      <c r="K57" s="4"/>
      <c r="L57" s="5"/>
      <c r="M57" s="5"/>
      <c r="N57" s="4"/>
      <c r="O57" s="4"/>
      <c r="P57" s="4"/>
      <c r="Q57" s="4"/>
      <c r="R57" s="11" t="s">
        <v>81</v>
      </c>
      <c r="S57" s="7">
        <v>7.8402166820726649E-2</v>
      </c>
      <c r="T57" s="7"/>
      <c r="U57" s="4"/>
    </row>
    <row r="58" spans="1:21" x14ac:dyDescent="0.25">
      <c r="A58" s="4"/>
      <c r="B58" s="4"/>
      <c r="C58" s="4"/>
      <c r="D58" s="4"/>
      <c r="E58" s="49"/>
      <c r="F58" s="5"/>
      <c r="G58" s="4"/>
      <c r="H58" s="4"/>
      <c r="I58" s="4"/>
      <c r="J58" s="4"/>
      <c r="K58" s="4"/>
      <c r="L58" s="5"/>
      <c r="M58" s="5"/>
      <c r="N58" s="4"/>
      <c r="O58" s="4"/>
      <c r="P58" s="4"/>
      <c r="Q58" s="4"/>
      <c r="R58" s="11" t="s">
        <v>90</v>
      </c>
      <c r="S58" s="7">
        <v>-3.4715493474901771E-2</v>
      </c>
      <c r="T58" s="7"/>
      <c r="U58" s="4"/>
    </row>
    <row r="59" spans="1:21" x14ac:dyDescent="0.25">
      <c r="A59" s="4"/>
      <c r="B59" s="4"/>
      <c r="C59" s="4"/>
      <c r="D59" s="4"/>
      <c r="E59" s="49"/>
      <c r="F59" s="5"/>
      <c r="G59" s="4"/>
      <c r="H59" s="4"/>
      <c r="I59" s="4"/>
      <c r="J59" s="4"/>
      <c r="K59" s="4"/>
      <c r="L59" s="5"/>
      <c r="M59" s="5"/>
      <c r="N59" s="4"/>
      <c r="O59" s="4"/>
      <c r="P59" s="4"/>
      <c r="Q59" s="4"/>
      <c r="R59" s="11" t="s">
        <v>86</v>
      </c>
      <c r="S59" s="7"/>
      <c r="T59" s="7">
        <v>-0.24653753299793513</v>
      </c>
      <c r="U59" s="4"/>
    </row>
    <row r="60" spans="1:21" x14ac:dyDescent="0.25">
      <c r="A60" s="4"/>
      <c r="B60" s="4"/>
      <c r="C60" s="4"/>
      <c r="D60" s="4"/>
      <c r="E60" s="49"/>
      <c r="F60" s="5"/>
      <c r="G60" s="4"/>
      <c r="H60" s="4"/>
      <c r="I60" s="4"/>
      <c r="J60" s="4"/>
      <c r="K60" s="4"/>
      <c r="L60" s="5"/>
      <c r="M60" s="5"/>
      <c r="N60" s="4"/>
      <c r="O60" s="4"/>
      <c r="P60" s="4"/>
      <c r="Q60" s="4"/>
      <c r="R60" s="11" t="s">
        <v>91</v>
      </c>
      <c r="S60" s="7">
        <v>0.17835061295159949</v>
      </c>
      <c r="T60" s="7"/>
      <c r="U60" s="4"/>
    </row>
    <row r="61" spans="1:21" x14ac:dyDescent="0.25">
      <c r="A61" s="4"/>
      <c r="B61" s="4"/>
      <c r="C61" s="4"/>
      <c r="D61" s="4"/>
      <c r="E61" s="49"/>
      <c r="F61" s="5"/>
      <c r="G61" s="4"/>
      <c r="H61" s="4"/>
      <c r="I61" s="4"/>
      <c r="J61" s="4"/>
      <c r="K61" s="4"/>
      <c r="L61" s="5"/>
      <c r="M61" s="5"/>
      <c r="N61" s="4"/>
      <c r="O61" s="4"/>
      <c r="P61" s="4"/>
      <c r="Q61" s="4"/>
      <c r="R61" s="11" t="s">
        <v>88</v>
      </c>
      <c r="S61" s="7">
        <v>-0.10361308736289698</v>
      </c>
      <c r="T61" s="7"/>
      <c r="U61" s="4"/>
    </row>
    <row r="62" spans="1:21" x14ac:dyDescent="0.25">
      <c r="A62" s="4"/>
      <c r="B62" s="4"/>
      <c r="C62" s="4"/>
      <c r="D62" s="4"/>
      <c r="E62" s="49"/>
      <c r="F62" s="5"/>
      <c r="G62" s="4"/>
      <c r="H62" s="4"/>
      <c r="I62" s="4"/>
      <c r="J62" s="4"/>
      <c r="K62" s="4"/>
      <c r="L62" s="5"/>
      <c r="M62" s="5"/>
      <c r="N62" s="4"/>
      <c r="O62" s="4"/>
      <c r="P62" s="4"/>
      <c r="Q62" s="4"/>
      <c r="R62" s="11" t="s">
        <v>92</v>
      </c>
      <c r="S62" s="7">
        <v>0.43111745211499897</v>
      </c>
      <c r="T62" s="7"/>
      <c r="U62" s="4"/>
    </row>
    <row r="63" spans="1:21" x14ac:dyDescent="0.25">
      <c r="A63" s="4"/>
      <c r="B63" s="4"/>
      <c r="C63" s="4"/>
      <c r="D63" s="4"/>
      <c r="E63" s="49"/>
      <c r="F63" s="5"/>
      <c r="G63" s="4"/>
      <c r="H63" s="4"/>
      <c r="I63" s="4"/>
      <c r="J63" s="4"/>
      <c r="K63" s="4"/>
      <c r="L63" s="5"/>
      <c r="M63" s="5"/>
      <c r="N63" s="4"/>
      <c r="O63" s="4"/>
      <c r="P63" s="4"/>
      <c r="Q63" s="4"/>
      <c r="R63" s="11" t="s">
        <v>87</v>
      </c>
      <c r="S63" s="7"/>
      <c r="T63" s="7">
        <v>-8.0623575617682741E-2</v>
      </c>
      <c r="U63" s="4"/>
    </row>
    <row r="64" spans="1:21" x14ac:dyDescent="0.25">
      <c r="A64" s="4"/>
      <c r="B64" s="4"/>
      <c r="C64" s="4"/>
      <c r="D64" s="4"/>
      <c r="E64" s="49"/>
      <c r="F64" s="5"/>
      <c r="G64" s="4"/>
      <c r="H64" s="4"/>
      <c r="I64" s="4"/>
      <c r="J64" s="4"/>
      <c r="K64" s="4"/>
      <c r="L64" s="5"/>
      <c r="M64" s="5"/>
      <c r="N64" s="4"/>
      <c r="O64" s="4"/>
      <c r="P64" s="4"/>
      <c r="Q64" s="4"/>
      <c r="R64" s="11" t="s">
        <v>93</v>
      </c>
      <c r="S64" s="7"/>
      <c r="T64" s="7">
        <v>3.9349988138537855</v>
      </c>
      <c r="U64" s="4"/>
    </row>
    <row r="65" spans="1:21" x14ac:dyDescent="0.25">
      <c r="A65" s="4"/>
      <c r="B65" s="4"/>
      <c r="C65" s="4"/>
      <c r="D65" s="4"/>
      <c r="E65" s="49"/>
      <c r="F65" s="5"/>
      <c r="G65" s="4"/>
      <c r="H65" s="4"/>
      <c r="I65" s="4"/>
      <c r="J65" s="4"/>
      <c r="K65" s="4"/>
      <c r="L65" s="5"/>
      <c r="M65" s="5"/>
      <c r="N65" s="4"/>
      <c r="O65" s="4"/>
      <c r="P65" s="4"/>
      <c r="Q65" s="4"/>
      <c r="R65" s="11" t="s">
        <v>89</v>
      </c>
      <c r="S65" s="7">
        <v>-0.21096625985849105</v>
      </c>
      <c r="T65" s="7"/>
      <c r="U65" s="4"/>
    </row>
    <row r="66" spans="1:21" x14ac:dyDescent="0.25">
      <c r="A66" s="4"/>
      <c r="B66" s="4"/>
      <c r="C66" s="4"/>
      <c r="D66" s="4"/>
      <c r="E66" s="49"/>
      <c r="F66" s="5"/>
      <c r="G66" s="4"/>
      <c r="H66" s="4"/>
      <c r="I66" s="4"/>
      <c r="J66" s="4"/>
      <c r="K66" s="4"/>
      <c r="L66" s="5"/>
      <c r="M66" s="5"/>
      <c r="N66" s="4"/>
      <c r="O66" s="4"/>
      <c r="P66" s="4"/>
      <c r="Q66" s="4"/>
      <c r="R66" s="11" t="s">
        <v>184</v>
      </c>
      <c r="S66" s="7">
        <v>7.0978822061220975E-3</v>
      </c>
      <c r="T66" s="7">
        <v>0.27080451668631972</v>
      </c>
      <c r="U66" s="4"/>
    </row>
    <row r="67" spans="1:21" x14ac:dyDescent="0.25">
      <c r="A67" s="4"/>
      <c r="B67" s="4"/>
      <c r="C67" s="4"/>
      <c r="D67" s="4"/>
      <c r="E67" s="49"/>
      <c r="F67" s="5"/>
      <c r="G67" s="4"/>
      <c r="H67" s="4"/>
      <c r="I67" s="4"/>
      <c r="J67" s="4"/>
      <c r="K67" s="4"/>
      <c r="L67" s="5"/>
      <c r="M67" s="5"/>
      <c r="N67" s="4"/>
      <c r="O67" s="4"/>
      <c r="P67" s="4"/>
      <c r="Q67" s="4"/>
      <c r="R67" s="4"/>
      <c r="S67" s="5"/>
      <c r="T67" s="5"/>
      <c r="U67" s="4"/>
    </row>
    <row r="68" spans="1:21" x14ac:dyDescent="0.25">
      <c r="A68" s="4"/>
      <c r="B68" s="4"/>
      <c r="C68" s="4"/>
      <c r="D68" s="4"/>
      <c r="E68" s="49"/>
      <c r="F68" s="5"/>
      <c r="G68" s="4"/>
      <c r="H68" s="4"/>
      <c r="I68" s="4"/>
      <c r="J68" s="4"/>
      <c r="K68" s="4"/>
      <c r="L68" s="5"/>
      <c r="M68" s="5"/>
      <c r="N68" s="4"/>
      <c r="O68" s="4"/>
      <c r="P68" s="4"/>
      <c r="Q68" s="4"/>
      <c r="R68" s="4"/>
      <c r="S68" s="5"/>
      <c r="T68" s="5"/>
      <c r="U68" s="4"/>
    </row>
    <row r="69" spans="1:21" x14ac:dyDescent="0.25">
      <c r="A69" s="4"/>
      <c r="B69" s="4"/>
      <c r="C69" s="4"/>
      <c r="D69" s="4"/>
      <c r="E69" s="49"/>
      <c r="F69" s="5"/>
      <c r="G69" s="4"/>
      <c r="H69" s="4"/>
      <c r="I69" s="4"/>
      <c r="J69" s="4"/>
      <c r="K69" s="4"/>
      <c r="L69" s="5"/>
      <c r="M69" s="5"/>
      <c r="N69" s="4"/>
      <c r="O69" s="4"/>
      <c r="P69" s="4"/>
      <c r="Q69" s="4"/>
      <c r="R69" s="4"/>
      <c r="S69" s="5"/>
      <c r="T69" s="5"/>
      <c r="U69" s="4"/>
    </row>
    <row r="70" spans="1:21" x14ac:dyDescent="0.25">
      <c r="A70" s="4"/>
      <c r="B70" s="4"/>
      <c r="C70" s="4"/>
      <c r="D70" s="4"/>
      <c r="E70" s="49"/>
      <c r="F70" s="5"/>
      <c r="G70" s="4"/>
      <c r="H70" s="4"/>
      <c r="I70" s="4"/>
      <c r="J70" s="4"/>
      <c r="K70" s="4"/>
      <c r="L70" s="5"/>
      <c r="M70" s="5"/>
      <c r="N70" s="4"/>
      <c r="O70" s="4"/>
      <c r="P70" s="4"/>
      <c r="Q70" s="4"/>
      <c r="R70" s="4"/>
      <c r="S70" s="5"/>
      <c r="T70" s="5"/>
      <c r="U70" s="4"/>
    </row>
    <row r="71" spans="1:21" x14ac:dyDescent="0.25">
      <c r="A71" s="4"/>
      <c r="B71" s="4"/>
      <c r="C71" s="4"/>
      <c r="D71" s="4"/>
      <c r="E71" s="49"/>
      <c r="F71" s="5"/>
      <c r="G71" s="4"/>
      <c r="H71" s="4"/>
      <c r="I71" s="4"/>
      <c r="J71" s="4"/>
      <c r="K71" s="4"/>
      <c r="L71" s="5"/>
      <c r="M71" s="5"/>
      <c r="N71" s="4"/>
      <c r="O71" s="4"/>
      <c r="P71" s="4"/>
      <c r="Q71" s="4"/>
      <c r="R71" s="4"/>
      <c r="S71" s="5"/>
      <c r="T71" s="5"/>
      <c r="U71" s="4"/>
    </row>
    <row r="72" spans="1:21" x14ac:dyDescent="0.25">
      <c r="A72" s="4"/>
      <c r="B72" s="4"/>
      <c r="C72" s="4"/>
      <c r="D72" s="4"/>
      <c r="E72" s="49"/>
      <c r="F72" s="5"/>
      <c r="G72" s="4"/>
      <c r="H72" s="4"/>
      <c r="I72" s="4"/>
      <c r="J72" s="4"/>
      <c r="K72" s="4"/>
      <c r="L72" s="5"/>
      <c r="M72" s="5"/>
      <c r="N72" s="4"/>
      <c r="O72" s="4"/>
      <c r="P72" s="4"/>
      <c r="Q72" s="4"/>
      <c r="R72" s="4"/>
      <c r="S72" s="5"/>
      <c r="T72" s="5"/>
      <c r="U72" s="4"/>
    </row>
    <row r="73" spans="1:21" x14ac:dyDescent="0.25">
      <c r="A73" s="4"/>
      <c r="B73" s="4"/>
      <c r="C73" s="4"/>
      <c r="D73" s="4"/>
      <c r="E73" s="49"/>
      <c r="F73" s="5"/>
      <c r="G73" s="4"/>
      <c r="H73" s="4"/>
      <c r="I73" s="4"/>
      <c r="J73" s="4"/>
      <c r="K73" s="4"/>
      <c r="L73" s="5"/>
      <c r="M73" s="5"/>
      <c r="N73" s="4"/>
      <c r="O73" s="4"/>
      <c r="P73" s="4"/>
      <c r="Q73" s="4"/>
      <c r="R73" s="4"/>
      <c r="S73" s="5"/>
      <c r="T73" s="5"/>
      <c r="U73" s="4"/>
    </row>
    <row r="74" spans="1:21" x14ac:dyDescent="0.25">
      <c r="A74" s="4"/>
      <c r="B74" s="4"/>
      <c r="C74" s="4"/>
      <c r="D74" s="4"/>
      <c r="E74" s="49"/>
      <c r="F74" s="5"/>
      <c r="G74" s="4"/>
      <c r="H74" s="4"/>
      <c r="I74" s="4"/>
      <c r="J74" s="4"/>
      <c r="K74" s="4"/>
      <c r="L74" s="5"/>
      <c r="M74" s="5"/>
      <c r="N74" s="4"/>
      <c r="O74" s="4"/>
      <c r="P74" s="4"/>
      <c r="Q74" s="4"/>
      <c r="R74" s="4"/>
      <c r="S74" s="5"/>
      <c r="T74" s="5"/>
      <c r="U74" s="4"/>
    </row>
    <row r="75" spans="1:21" x14ac:dyDescent="0.25">
      <c r="A75" s="4"/>
      <c r="B75" s="4"/>
      <c r="C75" s="4"/>
      <c r="D75" s="4"/>
      <c r="E75" s="49"/>
      <c r="F75" s="5"/>
      <c r="G75" s="4"/>
      <c r="H75" s="4"/>
      <c r="I75" s="4"/>
      <c r="J75" s="4"/>
      <c r="K75" s="4"/>
      <c r="L75" s="5"/>
      <c r="M75" s="5"/>
      <c r="N75" s="4"/>
      <c r="O75" s="4"/>
      <c r="P75" s="4"/>
      <c r="Q75" s="4"/>
      <c r="R75" s="4"/>
      <c r="S75" s="5"/>
      <c r="T75" s="5"/>
      <c r="U75" s="4"/>
    </row>
    <row r="76" spans="1:21" x14ac:dyDescent="0.25">
      <c r="A76" s="4"/>
      <c r="B76" s="4"/>
      <c r="C76" s="4"/>
      <c r="D76" s="4"/>
      <c r="E76" s="49"/>
      <c r="F76" s="5"/>
      <c r="G76" s="4"/>
      <c r="H76" s="4"/>
      <c r="I76" s="4"/>
      <c r="J76" s="4"/>
      <c r="K76" s="4"/>
      <c r="L76" s="5"/>
      <c r="M76" s="5"/>
      <c r="N76" s="4"/>
      <c r="O76" s="4"/>
      <c r="P76" s="4"/>
      <c r="Q76" s="4"/>
      <c r="R76" s="4"/>
      <c r="S76" s="5"/>
      <c r="T76" s="5"/>
      <c r="U76" s="4"/>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D019-6FCE-48E2-9088-227671DF6B3A}">
  <sheetPr>
    <pageSetUpPr fitToPage="1"/>
  </sheetPr>
  <dimension ref="A1:AB88"/>
  <sheetViews>
    <sheetView showGridLines="0" showRowColHeaders="0" zoomScaleNormal="100" zoomScaleSheetLayoutView="70" workbookViewId="0">
      <pane ySplit="1" topLeftCell="A2" activePane="bottomLeft" state="frozen"/>
      <selection activeCell="A52" sqref="A52"/>
      <selection pane="bottomLeft" activeCell="A52" sqref="A52"/>
    </sheetView>
  </sheetViews>
  <sheetFormatPr baseColWidth="10" defaultRowHeight="15" x14ac:dyDescent="0.25"/>
  <cols>
    <col min="1" max="1" width="32.7109375" style="4" customWidth="1"/>
    <col min="2" max="2" width="3.7109375" style="5" customWidth="1"/>
    <col min="3" max="3" width="18.42578125" style="5" customWidth="1"/>
    <col min="4" max="4" width="34.7109375" style="4" customWidth="1"/>
    <col min="5" max="5" width="40.85546875" style="4" customWidth="1"/>
    <col min="6" max="6" width="41" style="4" customWidth="1"/>
    <col min="7" max="7" width="1.7109375" style="5" customWidth="1"/>
    <col min="8" max="8" width="22" style="5" customWidth="1"/>
    <col min="9" max="9" width="18" style="4" customWidth="1"/>
    <col min="10" max="10" width="20.42578125" style="4" customWidth="1"/>
    <col min="11" max="11" width="13" style="4" customWidth="1"/>
    <col min="12" max="12" width="3.7109375" style="4" customWidth="1"/>
    <col min="13" max="13" width="2.7109375" style="4" customWidth="1"/>
    <col min="14" max="14" width="43.7109375" style="4" customWidth="1"/>
    <col min="15" max="15" width="34.28515625" style="4" bestFit="1" customWidth="1"/>
    <col min="16" max="16" width="25.7109375" style="4" bestFit="1" customWidth="1"/>
    <col min="17" max="17" width="37.5703125" style="4" bestFit="1" customWidth="1"/>
    <col min="18" max="18" width="38.7109375" style="4" bestFit="1" customWidth="1"/>
    <col min="19" max="19" width="42" style="4" bestFit="1" customWidth="1"/>
    <col min="20" max="20" width="25.7109375" style="4" bestFit="1" customWidth="1"/>
    <col min="21" max="21" width="37.5703125" style="4" bestFit="1" customWidth="1"/>
    <col min="22" max="22" width="38.7109375" style="4" bestFit="1" customWidth="1"/>
    <col min="23" max="23" width="57" style="4" bestFit="1" customWidth="1"/>
    <col min="24" max="25" width="11.42578125" style="4"/>
    <col min="26" max="26" width="34.28515625" style="4" bestFit="1" customWidth="1"/>
    <col min="27" max="27" width="25.7109375" style="4" bestFit="1" customWidth="1"/>
    <col min="28" max="28" width="37.5703125" style="4" bestFit="1" customWidth="1"/>
    <col min="29" max="29" width="11.42578125" style="4"/>
    <col min="30" max="30" width="42" style="4" bestFit="1" customWidth="1"/>
    <col min="31" max="31" width="25.7109375" style="4" bestFit="1" customWidth="1"/>
    <col min="32" max="32" width="37.5703125" style="4" bestFit="1" customWidth="1"/>
    <col min="33" max="16384" width="11.42578125" style="4"/>
  </cols>
  <sheetData>
    <row r="1" spans="1:28" s="21" customFormat="1" ht="38.1" customHeight="1" x14ac:dyDescent="0.25">
      <c r="A1" s="19"/>
      <c r="C1" s="57" t="s">
        <v>195</v>
      </c>
      <c r="D1" s="23" t="s">
        <v>223</v>
      </c>
      <c r="E1" s="20"/>
      <c r="F1" s="20"/>
      <c r="G1" s="20"/>
      <c r="H1" s="20"/>
      <c r="I1" s="20"/>
      <c r="J1" s="20"/>
      <c r="K1" s="20"/>
      <c r="L1" s="20"/>
      <c r="M1" s="20"/>
      <c r="N1" s="20"/>
      <c r="O1" s="20"/>
      <c r="P1" s="20"/>
      <c r="Q1" s="20"/>
      <c r="R1" s="20"/>
      <c r="S1" s="20"/>
      <c r="T1" s="20"/>
      <c r="U1" s="20"/>
      <c r="V1" s="20"/>
      <c r="W1" s="20"/>
      <c r="X1" s="20"/>
      <c r="Y1" s="20"/>
      <c r="Z1" s="20"/>
      <c r="AA1" s="20"/>
      <c r="AB1" s="20"/>
    </row>
    <row r="2" spans="1:28" ht="21.95" customHeight="1" thickBot="1" x14ac:dyDescent="0.3">
      <c r="A2" s="28" t="s">
        <v>196</v>
      </c>
      <c r="B2" s="29"/>
      <c r="C2" s="30"/>
      <c r="D2" s="30"/>
      <c r="E2" s="30"/>
      <c r="F2" s="30"/>
      <c r="G2" s="29"/>
      <c r="H2" s="29"/>
      <c r="I2" s="30"/>
      <c r="J2" s="30"/>
      <c r="K2" s="30"/>
      <c r="L2" s="30"/>
    </row>
    <row r="3" spans="1:28" s="18" customFormat="1" ht="24" customHeight="1" x14ac:dyDescent="0.25">
      <c r="A3" s="30"/>
      <c r="B3" s="29"/>
      <c r="C3" s="79" t="s">
        <v>193</v>
      </c>
      <c r="D3" s="80"/>
      <c r="E3" s="80"/>
      <c r="F3" s="81"/>
      <c r="G3" s="29"/>
      <c r="H3" s="79" t="s">
        <v>198</v>
      </c>
      <c r="I3" s="80"/>
      <c r="J3" s="80"/>
      <c r="K3" s="81"/>
      <c r="L3" s="30"/>
      <c r="N3" s="44" t="s">
        <v>206</v>
      </c>
    </row>
    <row r="4" spans="1:28" ht="297" customHeight="1" thickBot="1" x14ac:dyDescent="0.3">
      <c r="A4" s="30"/>
      <c r="B4" s="29"/>
      <c r="C4" s="24"/>
      <c r="D4" s="25"/>
      <c r="E4" s="26"/>
      <c r="F4" s="27"/>
      <c r="G4" s="29"/>
      <c r="H4" s="33"/>
      <c r="I4" s="34"/>
      <c r="J4" s="35"/>
      <c r="K4" s="36"/>
      <c r="L4" s="30"/>
      <c r="N4" s="51" t="s">
        <v>207</v>
      </c>
    </row>
    <row r="5" spans="1:28" ht="11.1" customHeight="1" x14ac:dyDescent="0.25">
      <c r="A5" s="30"/>
      <c r="B5" s="29"/>
      <c r="C5" s="31"/>
      <c r="D5" s="32"/>
      <c r="E5" s="29"/>
      <c r="F5" s="29"/>
      <c r="G5" s="29"/>
      <c r="H5" s="37"/>
      <c r="I5" s="38"/>
      <c r="J5" s="39"/>
      <c r="K5" s="40"/>
      <c r="L5" s="30"/>
    </row>
    <row r="6" spans="1:28" ht="24" customHeight="1" x14ac:dyDescent="0.25">
      <c r="A6" s="30"/>
      <c r="B6" s="29"/>
      <c r="C6" s="79" t="s">
        <v>197</v>
      </c>
      <c r="D6" s="80"/>
      <c r="E6" s="80"/>
      <c r="F6" s="81"/>
      <c r="G6" s="29"/>
      <c r="H6" s="37"/>
      <c r="I6" s="38"/>
      <c r="J6" s="39"/>
      <c r="K6" s="40"/>
      <c r="L6" s="30"/>
    </row>
    <row r="7" spans="1:28" ht="299.25" customHeight="1" x14ac:dyDescent="0.25">
      <c r="A7" s="30"/>
      <c r="B7" s="29"/>
      <c r="C7" s="24"/>
      <c r="D7" s="25"/>
      <c r="E7" s="26"/>
      <c r="F7" s="27"/>
      <c r="G7" s="29"/>
      <c r="H7" s="24"/>
      <c r="I7" s="25"/>
      <c r="J7" s="26"/>
      <c r="K7" s="27"/>
      <c r="L7" s="30"/>
    </row>
    <row r="8" spans="1:28" ht="20.100000000000001" customHeight="1" x14ac:dyDescent="0.25">
      <c r="A8" s="30"/>
      <c r="B8" s="29"/>
      <c r="C8" s="31"/>
      <c r="D8" s="32"/>
      <c r="E8" s="32"/>
      <c r="F8" s="32"/>
      <c r="G8" s="29"/>
      <c r="H8" s="29"/>
      <c r="I8" s="30"/>
      <c r="J8" s="30"/>
      <c r="K8" s="30"/>
      <c r="L8" s="30"/>
    </row>
    <row r="9" spans="1:28" x14ac:dyDescent="0.25">
      <c r="B9" s="4"/>
      <c r="C9" s="4"/>
      <c r="G9" s="4"/>
      <c r="H9" s="4"/>
    </row>
    <row r="10" spans="1:28" x14ac:dyDescent="0.25">
      <c r="B10" s="4"/>
      <c r="C10" s="4"/>
      <c r="G10" s="4"/>
      <c r="H10" s="4"/>
    </row>
    <row r="11" spans="1:28" x14ac:dyDescent="0.25">
      <c r="B11" s="4"/>
      <c r="C11" s="4"/>
      <c r="G11" s="4"/>
      <c r="H11" s="4"/>
    </row>
    <row r="12" spans="1:28" x14ac:dyDescent="0.25">
      <c r="B12" s="4"/>
      <c r="C12" s="4"/>
      <c r="G12" s="4"/>
      <c r="H12" s="4"/>
    </row>
    <row r="13" spans="1:28" x14ac:dyDescent="0.25">
      <c r="B13" s="4"/>
      <c r="C13" s="4"/>
      <c r="G13" s="4"/>
      <c r="H13" s="4"/>
    </row>
    <row r="14" spans="1:28" x14ac:dyDescent="0.25">
      <c r="B14" s="4"/>
      <c r="C14" s="4"/>
      <c r="G14" s="4"/>
      <c r="H14" s="4"/>
    </row>
    <row r="15" spans="1:28" x14ac:dyDescent="0.25">
      <c r="B15" s="4"/>
      <c r="C15" s="4"/>
      <c r="G15" s="4"/>
      <c r="H15" s="4"/>
    </row>
    <row r="16" spans="1:28" x14ac:dyDescent="0.25">
      <c r="B16" s="4"/>
      <c r="C16" s="4"/>
      <c r="G16" s="4"/>
      <c r="H16" s="4"/>
    </row>
    <row r="17" spans="2:8" x14ac:dyDescent="0.25">
      <c r="B17" s="4"/>
      <c r="C17" s="4"/>
      <c r="G17" s="4"/>
      <c r="H17" s="4"/>
    </row>
    <row r="18" spans="2:8" x14ac:dyDescent="0.25">
      <c r="B18" s="4"/>
      <c r="C18" s="4"/>
      <c r="G18" s="4"/>
      <c r="H18" s="4"/>
    </row>
    <row r="19" spans="2:8" x14ac:dyDescent="0.25">
      <c r="B19" s="4"/>
      <c r="C19" s="4"/>
      <c r="G19" s="4"/>
      <c r="H19" s="4"/>
    </row>
    <row r="20" spans="2:8" x14ac:dyDescent="0.25">
      <c r="B20" s="4"/>
      <c r="C20" s="4"/>
      <c r="G20" s="4"/>
      <c r="H20" s="4"/>
    </row>
    <row r="21" spans="2:8" x14ac:dyDescent="0.25">
      <c r="B21" s="4"/>
      <c r="C21" s="4"/>
      <c r="G21" s="4"/>
      <c r="H21" s="4"/>
    </row>
    <row r="22" spans="2:8" x14ac:dyDescent="0.25">
      <c r="B22" s="4"/>
      <c r="C22" s="4"/>
      <c r="G22" s="4"/>
      <c r="H22" s="4"/>
    </row>
    <row r="23" spans="2:8" x14ac:dyDescent="0.25">
      <c r="B23" s="4"/>
      <c r="C23" s="4"/>
      <c r="G23" s="4"/>
      <c r="H23" s="4"/>
    </row>
    <row r="24" spans="2:8" x14ac:dyDescent="0.25">
      <c r="B24" s="4"/>
      <c r="C24" s="4"/>
      <c r="G24" s="4"/>
      <c r="H24" s="4"/>
    </row>
    <row r="25" spans="2:8" x14ac:dyDescent="0.25">
      <c r="B25" s="4"/>
      <c r="C25" s="4"/>
      <c r="G25" s="4"/>
      <c r="H25" s="4"/>
    </row>
    <row r="26" spans="2:8" x14ac:dyDescent="0.25">
      <c r="B26" s="4"/>
      <c r="C26" s="4"/>
      <c r="G26" s="4"/>
      <c r="H26" s="4"/>
    </row>
    <row r="27" spans="2:8" x14ac:dyDescent="0.25">
      <c r="B27" s="4"/>
      <c r="C27" s="4"/>
      <c r="G27" s="4"/>
      <c r="H27" s="4"/>
    </row>
    <row r="87" spans="11:11" x14ac:dyDescent="0.25">
      <c r="K87" s="7"/>
    </row>
    <row r="88" spans="11:11" x14ac:dyDescent="0.25">
      <c r="K88" s="7"/>
    </row>
  </sheetData>
  <sheetProtection algorithmName="SHA-512" hashValue="qJhj+wkK5XB03J3zI7CjxBg3me/4b/s7161p5piMXr9QAsrXIgFeV4crZ2eW3DB45jIZTMBiJnEyr0U3EdiWqA==" saltValue="KW8h0vS81oPvq77/f1z6XA==" spinCount="100000" sheet="1" objects="1" scenarios="1" selectLockedCells="1" pivotTables="0" selectUnlockedCells="1"/>
  <mergeCells count="3">
    <mergeCell ref="C3:F3"/>
    <mergeCell ref="H3:K3"/>
    <mergeCell ref="C6:F6"/>
  </mergeCells>
  <pageMargins left="0" right="0" top="0" bottom="0" header="0" footer="0"/>
  <pageSetup paperSize="9" scale="58" orientation="landscape"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3212-57D2-4BDB-AC67-D2AD08C00567}">
  <sheetPr>
    <pageSetUpPr fitToPage="1"/>
  </sheetPr>
  <dimension ref="A1:XFD277"/>
  <sheetViews>
    <sheetView showGridLines="0" showRowColHeaders="0" zoomScaleNormal="100" workbookViewId="0">
      <pane ySplit="1" topLeftCell="A2" activePane="bottomLeft" state="frozen"/>
      <selection activeCell="O10" sqref="O10"/>
      <selection pane="bottomLeft" activeCell="K61" sqref="K61"/>
    </sheetView>
  </sheetViews>
  <sheetFormatPr baseColWidth="10" defaultRowHeight="15" x14ac:dyDescent="0.25"/>
  <cols>
    <col min="1" max="1" width="32.7109375" style="4" customWidth="1"/>
    <col min="2" max="2" width="3.7109375" style="5" customWidth="1"/>
    <col min="3" max="3" width="24.7109375" style="5" customWidth="1"/>
    <col min="4" max="4" width="17.42578125" style="4" customWidth="1"/>
    <col min="5" max="5" width="22.140625" style="4" customWidth="1"/>
    <col min="6" max="6" width="23.85546875" style="4" customWidth="1"/>
    <col min="7" max="7" width="1.7109375" style="5" customWidth="1"/>
    <col min="8" max="8" width="25.85546875" style="5" customWidth="1"/>
    <col min="9" max="10" width="11.42578125" style="4"/>
    <col min="11" max="11" width="63.5703125" style="4" customWidth="1"/>
    <col min="12" max="12" width="3.7109375" style="4" customWidth="1"/>
    <col min="13" max="13" width="3.85546875" style="4" hidden="1" customWidth="1"/>
    <col min="14" max="14" width="2.7109375" style="4" customWidth="1"/>
    <col min="15" max="15" width="43.7109375" style="4" customWidth="1"/>
    <col min="16" max="26" width="11.42578125" style="4"/>
    <col min="27" max="27" width="26.5703125" style="4" bestFit="1" customWidth="1"/>
    <col min="28" max="28" width="25.7109375" style="4" bestFit="1" customWidth="1"/>
    <col min="29" max="29" width="37.5703125" style="4" bestFit="1" customWidth="1"/>
    <col min="30" max="32" width="11.42578125" style="4"/>
    <col min="33" max="33" width="21.42578125" style="4" bestFit="1" customWidth="1"/>
    <col min="34" max="34" width="25.7109375" style="4" bestFit="1" customWidth="1"/>
    <col min="35" max="35" width="37.5703125" style="4" bestFit="1" customWidth="1"/>
    <col min="36" max="38" width="11.42578125" style="4"/>
    <col min="39" max="39" width="22.42578125" style="4" bestFit="1" customWidth="1"/>
    <col min="40" max="40" width="25.7109375" style="4" bestFit="1" customWidth="1"/>
    <col min="41" max="41" width="37.5703125" style="4" bestFit="1" customWidth="1"/>
    <col min="42" max="44" width="11.42578125" style="4"/>
    <col min="45" max="45" width="28" style="4" bestFit="1" customWidth="1"/>
    <col min="46" max="46" width="25.7109375" style="4" bestFit="1" customWidth="1"/>
    <col min="47" max="47" width="37.5703125" style="4" bestFit="1" customWidth="1"/>
    <col min="48" max="50" width="11.42578125" style="4"/>
    <col min="51" max="51" width="24.7109375" style="4" bestFit="1" customWidth="1"/>
    <col min="52" max="52" width="25.7109375" style="4" bestFit="1" customWidth="1"/>
    <col min="53" max="53" width="37.5703125" style="4" bestFit="1" customWidth="1"/>
    <col min="54" max="56" width="11.42578125" style="4"/>
    <col min="57" max="57" width="25.7109375" style="4" bestFit="1" customWidth="1"/>
    <col min="58" max="58" width="27" style="4" bestFit="1" customWidth="1"/>
    <col min="59" max="59" width="38.7109375" style="4" bestFit="1" customWidth="1"/>
    <col min="60" max="60" width="22.7109375" style="4" bestFit="1" customWidth="1"/>
    <col min="61" max="16384" width="11.42578125" style="4"/>
  </cols>
  <sheetData>
    <row r="1" spans="1:16384" s="41" customFormat="1" ht="38.1" customHeight="1" x14ac:dyDescent="0.25">
      <c r="A1" s="20"/>
      <c r="B1" s="21"/>
      <c r="C1" s="57" t="s">
        <v>199</v>
      </c>
      <c r="D1" s="23" t="s">
        <v>216</v>
      </c>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21.95" customHeight="1" thickBot="1" x14ac:dyDescent="0.3">
      <c r="A2" s="28" t="s">
        <v>196</v>
      </c>
      <c r="B2" s="29"/>
      <c r="C2" s="29"/>
      <c r="D2" s="29"/>
      <c r="E2" s="29"/>
      <c r="F2" s="29"/>
      <c r="G2" s="29"/>
      <c r="H2" s="29"/>
      <c r="I2" s="29"/>
      <c r="J2" s="29"/>
      <c r="K2" s="29"/>
      <c r="L2" s="29"/>
    </row>
    <row r="3" spans="1:16384" ht="24" customHeight="1" x14ac:dyDescent="0.25">
      <c r="B3" s="29"/>
      <c r="C3" s="69" t="s">
        <v>200</v>
      </c>
      <c r="D3" s="70"/>
      <c r="E3" s="70"/>
      <c r="F3" s="71"/>
      <c r="G3" s="29"/>
      <c r="H3" s="69" t="s">
        <v>201</v>
      </c>
      <c r="I3" s="70"/>
      <c r="J3" s="70"/>
      <c r="K3" s="71"/>
      <c r="L3" s="29"/>
      <c r="M3" s="42"/>
      <c r="O3" s="44" t="s">
        <v>206</v>
      </c>
    </row>
    <row r="4" spans="1:16384" ht="241.5" customHeight="1" x14ac:dyDescent="0.25">
      <c r="B4" s="29"/>
      <c r="C4" s="33"/>
      <c r="D4" s="34"/>
      <c r="E4" s="35"/>
      <c r="F4" s="36"/>
      <c r="G4" s="29"/>
      <c r="H4" s="33"/>
      <c r="I4" s="34"/>
      <c r="J4" s="35"/>
      <c r="K4" s="36"/>
      <c r="L4" s="29"/>
      <c r="M4" s="43"/>
      <c r="O4" s="82" t="s">
        <v>207</v>
      </c>
    </row>
    <row r="5" spans="1:16384" ht="45" customHeight="1" thickBot="1" x14ac:dyDescent="0.3">
      <c r="B5" s="29"/>
      <c r="C5" s="37"/>
      <c r="D5" s="38"/>
      <c r="E5" s="39"/>
      <c r="F5" s="40"/>
      <c r="G5" s="29"/>
      <c r="H5" s="24"/>
      <c r="I5" s="25"/>
      <c r="J5" s="26"/>
      <c r="K5" s="27"/>
      <c r="L5" s="29"/>
      <c r="M5" s="43"/>
      <c r="O5" s="78"/>
    </row>
    <row r="6" spans="1:16384" ht="11.1" customHeight="1" x14ac:dyDescent="0.25">
      <c r="B6" s="29"/>
      <c r="C6" s="37"/>
      <c r="D6" s="38"/>
      <c r="E6" s="39"/>
      <c r="F6" s="40"/>
      <c r="G6" s="29"/>
      <c r="H6" s="29"/>
      <c r="I6" s="29"/>
      <c r="J6" s="29"/>
      <c r="K6" s="29"/>
      <c r="L6" s="29"/>
    </row>
    <row r="7" spans="1:16384" ht="24" customHeight="1" x14ac:dyDescent="0.25">
      <c r="B7" s="29"/>
      <c r="C7" s="37"/>
      <c r="D7" s="38"/>
      <c r="E7" s="39"/>
      <c r="F7" s="40"/>
      <c r="G7" s="29"/>
      <c r="H7" s="69" t="s">
        <v>202</v>
      </c>
      <c r="I7" s="70"/>
      <c r="J7" s="70"/>
      <c r="K7" s="71"/>
      <c r="L7" s="29"/>
    </row>
    <row r="8" spans="1:16384" ht="35.1" customHeight="1" x14ac:dyDescent="0.25">
      <c r="B8" s="29"/>
      <c r="C8" s="37"/>
      <c r="D8" s="38"/>
      <c r="E8" s="39"/>
      <c r="F8" s="40"/>
      <c r="G8" s="29"/>
      <c r="H8" s="33"/>
      <c r="I8" s="34"/>
      <c r="J8" s="35"/>
      <c r="K8" s="36"/>
      <c r="L8" s="29"/>
    </row>
    <row r="9" spans="1:16384" ht="33.75" customHeight="1" x14ac:dyDescent="0.25">
      <c r="B9" s="29"/>
      <c r="C9" s="37"/>
      <c r="D9" s="38"/>
      <c r="E9" s="39"/>
      <c r="F9" s="40"/>
      <c r="G9" s="29"/>
      <c r="H9" s="37"/>
      <c r="I9" s="38"/>
      <c r="J9" s="39"/>
      <c r="K9" s="40"/>
      <c r="L9" s="29"/>
    </row>
    <row r="10" spans="1:16384" ht="222" customHeight="1" x14ac:dyDescent="0.25">
      <c r="B10" s="29"/>
      <c r="C10" s="24"/>
      <c r="D10" s="25"/>
      <c r="E10" s="26"/>
      <c r="F10" s="27"/>
      <c r="G10" s="29"/>
      <c r="H10" s="24"/>
      <c r="I10" s="25"/>
      <c r="J10" s="26"/>
      <c r="K10" s="27"/>
      <c r="L10" s="29"/>
    </row>
    <row r="11" spans="1:16384" ht="11.1" customHeight="1" x14ac:dyDescent="0.25">
      <c r="B11" s="29"/>
      <c r="C11" s="29"/>
      <c r="D11" s="29"/>
      <c r="E11" s="29"/>
      <c r="F11" s="29"/>
      <c r="G11" s="29"/>
      <c r="H11" s="29"/>
      <c r="I11" s="29"/>
      <c r="J11" s="29"/>
      <c r="K11" s="29"/>
      <c r="L11" s="29"/>
    </row>
    <row r="12" spans="1:16384" ht="24" customHeight="1" x14ac:dyDescent="0.25">
      <c r="B12" s="29"/>
      <c r="C12" s="69" t="s">
        <v>204</v>
      </c>
      <c r="D12" s="70"/>
      <c r="E12" s="70"/>
      <c r="F12" s="71"/>
      <c r="G12" s="29"/>
      <c r="H12" s="69" t="s">
        <v>203</v>
      </c>
      <c r="I12" s="70"/>
      <c r="J12" s="70"/>
      <c r="K12" s="71"/>
      <c r="L12" s="29"/>
    </row>
    <row r="13" spans="1:16384" ht="35.1" customHeight="1" x14ac:dyDescent="0.25">
      <c r="B13" s="29"/>
      <c r="C13" s="33"/>
      <c r="D13" s="34"/>
      <c r="E13" s="35"/>
      <c r="F13" s="36"/>
      <c r="G13" s="29"/>
      <c r="H13" s="33"/>
      <c r="I13" s="34"/>
      <c r="J13" s="35"/>
      <c r="K13" s="36"/>
      <c r="L13" s="29"/>
    </row>
    <row r="14" spans="1:16384" ht="207" customHeight="1" x14ac:dyDescent="0.25">
      <c r="B14" s="29"/>
      <c r="C14" s="37"/>
      <c r="D14" s="38"/>
      <c r="E14" s="39"/>
      <c r="F14" s="40"/>
      <c r="G14" s="29"/>
      <c r="H14" s="37"/>
      <c r="I14" s="38"/>
      <c r="J14" s="39"/>
      <c r="K14" s="40"/>
      <c r="L14" s="29"/>
    </row>
    <row r="15" spans="1:16384" ht="57.75" customHeight="1" x14ac:dyDescent="0.25">
      <c r="B15" s="29"/>
      <c r="C15" s="24"/>
      <c r="D15" s="25"/>
      <c r="E15" s="26"/>
      <c r="F15" s="27"/>
      <c r="G15" s="29"/>
      <c r="H15" s="24"/>
      <c r="I15" s="25"/>
      <c r="J15" s="26"/>
      <c r="K15" s="27"/>
      <c r="L15" s="29"/>
    </row>
    <row r="16" spans="1:16384" ht="11.1" customHeight="1" x14ac:dyDescent="0.25">
      <c r="B16" s="29"/>
      <c r="C16" s="29"/>
      <c r="D16" s="29"/>
      <c r="E16" s="29"/>
      <c r="F16" s="29"/>
      <c r="G16" s="29"/>
      <c r="H16" s="29"/>
      <c r="I16" s="29"/>
      <c r="J16" s="29"/>
      <c r="K16" s="29"/>
      <c r="L16" s="29"/>
    </row>
    <row r="17" spans="2:12" ht="24" customHeight="1" x14ac:dyDescent="0.25">
      <c r="B17" s="29"/>
      <c r="C17" s="69" t="s">
        <v>205</v>
      </c>
      <c r="D17" s="70"/>
      <c r="E17" s="70"/>
      <c r="F17" s="71"/>
      <c r="G17" s="29"/>
      <c r="H17" s="29"/>
      <c r="I17" s="29"/>
      <c r="J17" s="29"/>
      <c r="K17" s="29"/>
      <c r="L17" s="29"/>
    </row>
    <row r="18" spans="2:12" ht="24" customHeight="1" x14ac:dyDescent="0.25">
      <c r="B18" s="29"/>
      <c r="C18" s="33"/>
      <c r="D18" s="34"/>
      <c r="E18" s="35"/>
      <c r="F18" s="36"/>
      <c r="G18" s="29"/>
      <c r="H18" s="29"/>
      <c r="I18" s="29"/>
      <c r="J18" s="29"/>
      <c r="K18" s="29"/>
      <c r="L18" s="29"/>
    </row>
    <row r="19" spans="2:12" ht="216" customHeight="1" x14ac:dyDescent="0.25">
      <c r="B19" s="29"/>
      <c r="C19" s="37"/>
      <c r="D19" s="38"/>
      <c r="E19" s="39"/>
      <c r="F19" s="40"/>
      <c r="G19" s="29"/>
      <c r="H19" s="29"/>
      <c r="I19" s="29"/>
      <c r="J19" s="29"/>
      <c r="K19" s="29"/>
      <c r="L19" s="29"/>
    </row>
    <row r="20" spans="2:12" ht="59.25" customHeight="1" x14ac:dyDescent="0.25">
      <c r="B20" s="29"/>
      <c r="C20" s="24"/>
      <c r="D20" s="25"/>
      <c r="E20" s="26"/>
      <c r="F20" s="27"/>
      <c r="G20" s="29"/>
      <c r="H20" s="29"/>
      <c r="I20" s="29"/>
      <c r="J20" s="29"/>
      <c r="K20" s="29"/>
      <c r="L20" s="29"/>
    </row>
    <row r="21" spans="2:12" ht="20.100000000000001" customHeight="1" x14ac:dyDescent="0.25">
      <c r="B21" s="29"/>
      <c r="C21" s="29"/>
      <c r="D21" s="29"/>
      <c r="E21" s="29"/>
      <c r="F21" s="29"/>
      <c r="G21" s="29"/>
      <c r="H21" s="29"/>
      <c r="I21" s="29"/>
      <c r="J21" s="29"/>
      <c r="K21" s="29"/>
      <c r="L21" s="29"/>
    </row>
    <row r="22" spans="2:12" x14ac:dyDescent="0.25">
      <c r="B22" s="4"/>
      <c r="C22" s="4"/>
      <c r="G22" s="4"/>
      <c r="H22" s="4"/>
    </row>
    <row r="23" spans="2:12" x14ac:dyDescent="0.25">
      <c r="B23" s="4"/>
      <c r="C23" s="4"/>
      <c r="G23" s="4"/>
      <c r="H23" s="4"/>
    </row>
    <row r="24" spans="2:12" x14ac:dyDescent="0.25">
      <c r="B24" s="4"/>
      <c r="C24" s="4"/>
      <c r="G24" s="4"/>
      <c r="H24" s="4"/>
    </row>
    <row r="25" spans="2:12" x14ac:dyDescent="0.25">
      <c r="B25" s="4"/>
      <c r="C25" s="4"/>
      <c r="G25" s="4"/>
      <c r="H25" s="4"/>
    </row>
    <row r="26" spans="2:12" x14ac:dyDescent="0.25">
      <c r="B26" s="4"/>
      <c r="C26" s="4"/>
      <c r="G26" s="4"/>
      <c r="H26" s="4"/>
    </row>
    <row r="27" spans="2:12" x14ac:dyDescent="0.25">
      <c r="B27" s="4"/>
      <c r="C27" s="4"/>
      <c r="G27" s="4"/>
      <c r="H27" s="4"/>
    </row>
    <row r="28" spans="2:12" x14ac:dyDescent="0.25">
      <c r="B28" s="4"/>
      <c r="C28" s="4"/>
      <c r="G28" s="4"/>
      <c r="H28" s="4"/>
    </row>
    <row r="29" spans="2:12" x14ac:dyDescent="0.25">
      <c r="B29" s="4"/>
      <c r="C29" s="4"/>
      <c r="G29" s="4"/>
      <c r="H29" s="4"/>
    </row>
    <row r="30" spans="2:12" x14ac:dyDescent="0.25">
      <c r="B30" s="4"/>
      <c r="C30" s="4"/>
      <c r="G30" s="4"/>
      <c r="H30" s="4"/>
    </row>
    <row r="31" spans="2:12" x14ac:dyDescent="0.25">
      <c r="B31" s="4"/>
      <c r="C31" s="4"/>
      <c r="G31" s="4"/>
      <c r="H31" s="4"/>
    </row>
    <row r="32" spans="2:12" x14ac:dyDescent="0.25">
      <c r="B32" s="4"/>
      <c r="C32" s="4"/>
      <c r="G32" s="4"/>
      <c r="H32" s="4"/>
    </row>
    <row r="33" spans="2:8" x14ac:dyDescent="0.25">
      <c r="B33" s="4"/>
      <c r="C33" s="4"/>
      <c r="G33" s="4"/>
      <c r="H33" s="4"/>
    </row>
    <row r="34" spans="2:8" x14ac:dyDescent="0.25">
      <c r="B34" s="4"/>
      <c r="C34" s="4"/>
      <c r="G34" s="4"/>
      <c r="H34" s="4"/>
    </row>
    <row r="35" spans="2:8" x14ac:dyDescent="0.25">
      <c r="B35" s="4"/>
      <c r="C35" s="4"/>
      <c r="G35" s="4"/>
      <c r="H35" s="4"/>
    </row>
    <row r="36" spans="2:8" x14ac:dyDescent="0.25">
      <c r="B36" s="4"/>
      <c r="C36" s="4"/>
      <c r="G36" s="4"/>
      <c r="H36" s="4"/>
    </row>
    <row r="37" spans="2:8" x14ac:dyDescent="0.25">
      <c r="B37" s="4"/>
      <c r="C37" s="4"/>
      <c r="G37" s="4"/>
      <c r="H37" s="4"/>
    </row>
    <row r="38" spans="2:8" x14ac:dyDescent="0.25">
      <c r="B38" s="4"/>
      <c r="C38" s="4"/>
      <c r="G38" s="4"/>
      <c r="H38" s="4"/>
    </row>
    <row r="39" spans="2:8" x14ac:dyDescent="0.25">
      <c r="B39" s="4"/>
      <c r="C39" s="4"/>
      <c r="G39" s="4"/>
      <c r="H39" s="4"/>
    </row>
    <row r="40" spans="2:8" x14ac:dyDescent="0.25">
      <c r="B40" s="4"/>
      <c r="C40" s="4"/>
      <c r="G40" s="4"/>
      <c r="H40" s="4"/>
    </row>
    <row r="41" spans="2:8" x14ac:dyDescent="0.25">
      <c r="B41" s="4"/>
      <c r="C41" s="4"/>
      <c r="G41" s="4"/>
      <c r="H41" s="4"/>
    </row>
    <row r="42" spans="2:8" x14ac:dyDescent="0.25">
      <c r="B42" s="4"/>
      <c r="C42" s="4"/>
      <c r="G42" s="4"/>
      <c r="H42" s="4"/>
    </row>
    <row r="43" spans="2:8" x14ac:dyDescent="0.25">
      <c r="B43" s="4"/>
      <c r="C43" s="4"/>
      <c r="G43" s="4"/>
      <c r="H43" s="4"/>
    </row>
    <row r="44" spans="2:8" x14ac:dyDescent="0.25">
      <c r="B44" s="4"/>
      <c r="C44" s="4"/>
      <c r="G44" s="4"/>
      <c r="H44" s="4"/>
    </row>
    <row r="45" spans="2:8" x14ac:dyDescent="0.25">
      <c r="B45" s="4"/>
      <c r="C45" s="4"/>
      <c r="G45" s="4"/>
      <c r="H45" s="4"/>
    </row>
    <row r="46" spans="2:8" x14ac:dyDescent="0.25">
      <c r="B46" s="4"/>
      <c r="C46" s="4"/>
      <c r="G46" s="4"/>
      <c r="H46" s="4"/>
    </row>
    <row r="47" spans="2:8" x14ac:dyDescent="0.25">
      <c r="B47" s="4"/>
      <c r="C47" s="4"/>
      <c r="G47" s="4"/>
      <c r="H47" s="4"/>
    </row>
    <row r="48" spans="2:8" x14ac:dyDescent="0.25">
      <c r="B48" s="4"/>
      <c r="C48" s="4"/>
      <c r="G48" s="4"/>
      <c r="H48" s="4"/>
    </row>
    <row r="49" spans="2:8" x14ac:dyDescent="0.25">
      <c r="B49" s="4"/>
      <c r="C49" s="4"/>
      <c r="G49" s="4"/>
      <c r="H49" s="4"/>
    </row>
    <row r="50" spans="2:8" x14ac:dyDescent="0.25">
      <c r="B50" s="4"/>
      <c r="C50" s="4"/>
      <c r="G50" s="4"/>
      <c r="H50" s="4"/>
    </row>
    <row r="51" spans="2:8" x14ac:dyDescent="0.25">
      <c r="B51" s="4"/>
      <c r="C51" s="4"/>
      <c r="G51" s="4"/>
      <c r="H51" s="4"/>
    </row>
    <row r="52" spans="2:8" x14ac:dyDescent="0.25">
      <c r="B52" s="4"/>
      <c r="C52" s="4"/>
      <c r="G52" s="4"/>
      <c r="H52" s="4"/>
    </row>
    <row r="53" spans="2:8" x14ac:dyDescent="0.25">
      <c r="B53" s="4"/>
      <c r="C53" s="4"/>
      <c r="G53" s="4"/>
      <c r="H53" s="4"/>
    </row>
    <row r="54" spans="2:8" x14ac:dyDescent="0.25">
      <c r="B54" s="4"/>
      <c r="C54" s="4"/>
      <c r="G54" s="4"/>
      <c r="H54" s="4"/>
    </row>
    <row r="55" spans="2:8" x14ac:dyDescent="0.25">
      <c r="B55" s="4"/>
      <c r="C55" s="4"/>
      <c r="G55" s="4"/>
      <c r="H55" s="4"/>
    </row>
    <row r="56" spans="2:8" x14ac:dyDescent="0.25">
      <c r="B56" s="4"/>
      <c r="C56" s="4"/>
      <c r="G56" s="4"/>
      <c r="H56" s="4"/>
    </row>
    <row r="57" spans="2:8" x14ac:dyDescent="0.25">
      <c r="B57" s="4"/>
      <c r="C57" s="4"/>
      <c r="G57" s="4"/>
      <c r="H57" s="4"/>
    </row>
    <row r="58" spans="2:8" x14ac:dyDescent="0.25">
      <c r="B58" s="4"/>
      <c r="C58" s="4"/>
      <c r="G58" s="4"/>
      <c r="H58" s="4"/>
    </row>
    <row r="59" spans="2:8" x14ac:dyDescent="0.25">
      <c r="B59" s="4"/>
      <c r="C59" s="4"/>
      <c r="G59" s="4"/>
      <c r="H59" s="4"/>
    </row>
    <row r="60" spans="2:8" x14ac:dyDescent="0.25">
      <c r="B60" s="4"/>
      <c r="C60" s="4"/>
      <c r="G60" s="4"/>
      <c r="H60" s="4"/>
    </row>
    <row r="61" spans="2:8" x14ac:dyDescent="0.25">
      <c r="B61" s="4"/>
      <c r="C61" s="4"/>
      <c r="G61" s="4"/>
      <c r="H61" s="4"/>
    </row>
    <row r="62" spans="2:8" x14ac:dyDescent="0.25">
      <c r="B62" s="4"/>
      <c r="C62" s="4"/>
      <c r="G62" s="4"/>
      <c r="H62" s="4"/>
    </row>
    <row r="63" spans="2:8" x14ac:dyDescent="0.25">
      <c r="B63" s="4"/>
      <c r="C63" s="4"/>
      <c r="G63" s="4"/>
      <c r="H63" s="4"/>
    </row>
    <row r="64" spans="2:8" x14ac:dyDescent="0.25">
      <c r="B64" s="4"/>
      <c r="C64" s="4"/>
      <c r="G64" s="4"/>
      <c r="H64" s="4"/>
    </row>
    <row r="65" spans="2:8" x14ac:dyDescent="0.25">
      <c r="B65" s="4"/>
      <c r="C65" s="4"/>
      <c r="G65" s="4"/>
      <c r="H65" s="4"/>
    </row>
    <row r="66" spans="2:8" x14ac:dyDescent="0.25">
      <c r="B66" s="4"/>
      <c r="C66" s="4"/>
      <c r="G66" s="4"/>
      <c r="H66" s="4"/>
    </row>
    <row r="67" spans="2:8" x14ac:dyDescent="0.25">
      <c r="B67" s="4"/>
      <c r="C67" s="4"/>
      <c r="G67" s="4"/>
      <c r="H67" s="4"/>
    </row>
    <row r="68" spans="2:8" x14ac:dyDescent="0.25">
      <c r="B68" s="4"/>
      <c r="C68" s="4"/>
      <c r="G68" s="4"/>
      <c r="H68" s="4"/>
    </row>
    <row r="69" spans="2:8" x14ac:dyDescent="0.25">
      <c r="B69" s="4"/>
      <c r="C69" s="4"/>
      <c r="G69" s="4"/>
      <c r="H69" s="4"/>
    </row>
    <row r="70" spans="2:8" x14ac:dyDescent="0.25">
      <c r="B70" s="4"/>
      <c r="C70" s="4"/>
      <c r="G70" s="4"/>
      <c r="H70" s="4"/>
    </row>
    <row r="71" spans="2:8" x14ac:dyDescent="0.25">
      <c r="B71" s="4"/>
      <c r="C71" s="4"/>
      <c r="G71" s="4"/>
      <c r="H71" s="4"/>
    </row>
    <row r="72" spans="2:8" x14ac:dyDescent="0.25">
      <c r="B72" s="4"/>
      <c r="C72" s="4"/>
      <c r="G72" s="4"/>
      <c r="H72" s="4"/>
    </row>
    <row r="73" spans="2:8" x14ac:dyDescent="0.25">
      <c r="B73" s="4"/>
      <c r="C73" s="4"/>
      <c r="G73" s="4"/>
      <c r="H73" s="4"/>
    </row>
    <row r="74" spans="2:8" x14ac:dyDescent="0.25">
      <c r="B74" s="4"/>
      <c r="C74" s="4"/>
      <c r="G74" s="4"/>
      <c r="H74" s="4"/>
    </row>
    <row r="75" spans="2:8" x14ac:dyDescent="0.25">
      <c r="B75" s="4"/>
      <c r="C75" s="4"/>
      <c r="G75" s="4"/>
      <c r="H75" s="4"/>
    </row>
    <row r="76" spans="2:8" x14ac:dyDescent="0.25">
      <c r="B76" s="4"/>
      <c r="C76" s="4"/>
      <c r="G76" s="4"/>
      <c r="H76" s="4"/>
    </row>
    <row r="77" spans="2:8" x14ac:dyDescent="0.25">
      <c r="B77" s="4"/>
      <c r="C77" s="4"/>
      <c r="G77" s="4"/>
      <c r="H77" s="4"/>
    </row>
    <row r="78" spans="2:8" x14ac:dyDescent="0.25">
      <c r="B78" s="4"/>
      <c r="C78" s="4"/>
      <c r="G78" s="4"/>
      <c r="H78" s="4"/>
    </row>
    <row r="105" spans="2:12" x14ac:dyDescent="0.25">
      <c r="L105" s="7"/>
    </row>
    <row r="106" spans="2:12" x14ac:dyDescent="0.25">
      <c r="L106" s="7"/>
    </row>
    <row r="107" spans="2:12" x14ac:dyDescent="0.25">
      <c r="L107" s="7"/>
    </row>
    <row r="108" spans="2:12" x14ac:dyDescent="0.25">
      <c r="L108" s="7"/>
    </row>
    <row r="109" spans="2:12" x14ac:dyDescent="0.25">
      <c r="B109" s="4"/>
      <c r="C109" s="4"/>
      <c r="L109" s="7"/>
    </row>
    <row r="110" spans="2:12" x14ac:dyDescent="0.25">
      <c r="B110" s="4"/>
      <c r="C110" s="4"/>
      <c r="L110" s="7"/>
    </row>
    <row r="111" spans="2:12" x14ac:dyDescent="0.25">
      <c r="B111" s="4"/>
      <c r="C111" s="4"/>
      <c r="G111" s="4"/>
      <c r="H111" s="4"/>
      <c r="L111" s="7"/>
    </row>
    <row r="112" spans="2:12" x14ac:dyDescent="0.25">
      <c r="B112" s="4"/>
      <c r="C112" s="4"/>
      <c r="G112" s="4"/>
      <c r="H112" s="4"/>
      <c r="L112" s="7"/>
    </row>
    <row r="113" spans="2:12" x14ac:dyDescent="0.25">
      <c r="B113" s="4"/>
      <c r="C113" s="4"/>
      <c r="G113" s="4"/>
      <c r="H113" s="4"/>
      <c r="L113" s="7"/>
    </row>
    <row r="114" spans="2:12" x14ac:dyDescent="0.25">
      <c r="B114" s="4"/>
      <c r="C114" s="4"/>
      <c r="G114" s="4"/>
      <c r="H114" s="4"/>
      <c r="L114" s="7"/>
    </row>
    <row r="115" spans="2:12" x14ac:dyDescent="0.25">
      <c r="B115" s="4"/>
      <c r="C115" s="4"/>
      <c r="G115" s="4"/>
      <c r="H115" s="4"/>
      <c r="L115" s="7"/>
    </row>
    <row r="116" spans="2:12" x14ac:dyDescent="0.25">
      <c r="B116" s="4"/>
      <c r="C116" s="4"/>
      <c r="G116" s="4"/>
      <c r="H116" s="4"/>
      <c r="L116" s="7"/>
    </row>
    <row r="117" spans="2:12" x14ac:dyDescent="0.25">
      <c r="B117" s="4"/>
      <c r="C117" s="4"/>
      <c r="G117" s="4"/>
      <c r="H117" s="4"/>
      <c r="L117" s="7"/>
    </row>
    <row r="118" spans="2:12" x14ac:dyDescent="0.25">
      <c r="B118" s="4"/>
      <c r="C118" s="4"/>
      <c r="K118" s="7"/>
    </row>
    <row r="119" spans="2:12" x14ac:dyDescent="0.25">
      <c r="B119" s="4"/>
      <c r="C119" s="4"/>
      <c r="K119" s="7"/>
    </row>
    <row r="120" spans="2:12" x14ac:dyDescent="0.25">
      <c r="K120" s="7"/>
    </row>
    <row r="121" spans="2:12" x14ac:dyDescent="0.25">
      <c r="K121" s="7"/>
    </row>
    <row r="122" spans="2:12" x14ac:dyDescent="0.25">
      <c r="K122" s="7"/>
    </row>
    <row r="123" spans="2:12" x14ac:dyDescent="0.25">
      <c r="K123" s="7"/>
    </row>
    <row r="124" spans="2:12" x14ac:dyDescent="0.25">
      <c r="K124" s="7"/>
    </row>
    <row r="125" spans="2:12" x14ac:dyDescent="0.25">
      <c r="K125" s="7"/>
    </row>
    <row r="126" spans="2:12" x14ac:dyDescent="0.25">
      <c r="K126" s="7"/>
    </row>
    <row r="127" spans="2:12" x14ac:dyDescent="0.25">
      <c r="K127" s="7"/>
    </row>
    <row r="128" spans="2:12" x14ac:dyDescent="0.25">
      <c r="K128" s="7"/>
    </row>
    <row r="129" spans="11:11" x14ac:dyDescent="0.25">
      <c r="K129" s="7"/>
    </row>
    <row r="130" spans="11:11" x14ac:dyDescent="0.25">
      <c r="K130" s="7"/>
    </row>
    <row r="131" spans="11:11" x14ac:dyDescent="0.25">
      <c r="K131" s="7"/>
    </row>
    <row r="132" spans="11:11" x14ac:dyDescent="0.25">
      <c r="K132" s="7"/>
    </row>
    <row r="133" spans="11:11" x14ac:dyDescent="0.25">
      <c r="K133" s="7"/>
    </row>
    <row r="134" spans="11:11" x14ac:dyDescent="0.25">
      <c r="K134" s="7"/>
    </row>
    <row r="135" spans="11:11" x14ac:dyDescent="0.25">
      <c r="K135" s="7"/>
    </row>
    <row r="136" spans="11:11" x14ac:dyDescent="0.25">
      <c r="K136" s="7"/>
    </row>
    <row r="137" spans="11:11" x14ac:dyDescent="0.25">
      <c r="K137" s="7"/>
    </row>
    <row r="138" spans="11:11" x14ac:dyDescent="0.25">
      <c r="K138" s="7"/>
    </row>
    <row r="139" spans="11:11" x14ac:dyDescent="0.25">
      <c r="K139" s="7"/>
    </row>
    <row r="140" spans="11:11" x14ac:dyDescent="0.25">
      <c r="K140" s="7"/>
    </row>
    <row r="141" spans="11:11" x14ac:dyDescent="0.25">
      <c r="K141" s="7"/>
    </row>
    <row r="142" spans="11:11" x14ac:dyDescent="0.25">
      <c r="K142" s="7"/>
    </row>
    <row r="143" spans="11:11" x14ac:dyDescent="0.25">
      <c r="K143" s="7"/>
    </row>
    <row r="144" spans="11:11" x14ac:dyDescent="0.25">
      <c r="K144" s="7"/>
    </row>
    <row r="145" spans="11:11" x14ac:dyDescent="0.25">
      <c r="K145" s="7"/>
    </row>
    <row r="146" spans="11:11" x14ac:dyDescent="0.25">
      <c r="K146" s="7"/>
    </row>
    <row r="147" spans="11:11" x14ac:dyDescent="0.25">
      <c r="K147" s="7"/>
    </row>
    <row r="148" spans="11:11" x14ac:dyDescent="0.25">
      <c r="K148" s="7"/>
    </row>
    <row r="149" spans="11:11" x14ac:dyDescent="0.25">
      <c r="K149" s="7"/>
    </row>
    <row r="150" spans="11:11" x14ac:dyDescent="0.25">
      <c r="K150" s="7"/>
    </row>
    <row r="151" spans="11:11" x14ac:dyDescent="0.25">
      <c r="K151" s="7"/>
    </row>
    <row r="152" spans="11:11" x14ac:dyDescent="0.25">
      <c r="K152" s="7"/>
    </row>
    <row r="153" spans="11:11" x14ac:dyDescent="0.25">
      <c r="K153" s="7"/>
    </row>
    <row r="154" spans="11:11" x14ac:dyDescent="0.25">
      <c r="K154" s="7"/>
    </row>
    <row r="155" spans="11:11" x14ac:dyDescent="0.25">
      <c r="K155" s="7"/>
    </row>
    <row r="156" spans="11:11" x14ac:dyDescent="0.25">
      <c r="K156" s="7"/>
    </row>
    <row r="157" spans="11:11" x14ac:dyDescent="0.25">
      <c r="K157" s="7"/>
    </row>
    <row r="158" spans="11:11" x14ac:dyDescent="0.25">
      <c r="K158" s="7"/>
    </row>
    <row r="159" spans="11:11" x14ac:dyDescent="0.25">
      <c r="K159" s="7"/>
    </row>
    <row r="160" spans="11:11" x14ac:dyDescent="0.25">
      <c r="K160" s="7"/>
    </row>
    <row r="161" spans="11:11" x14ac:dyDescent="0.25">
      <c r="K161" s="7"/>
    </row>
    <row r="162" spans="11:11" x14ac:dyDescent="0.25">
      <c r="K162" s="7"/>
    </row>
    <row r="163" spans="11:11" x14ac:dyDescent="0.25">
      <c r="K163" s="7"/>
    </row>
    <row r="164" spans="11:11" x14ac:dyDescent="0.25">
      <c r="K164" s="7"/>
    </row>
    <row r="165" spans="11:11" x14ac:dyDescent="0.25">
      <c r="K165" s="7"/>
    </row>
    <row r="166" spans="11:11" x14ac:dyDescent="0.25">
      <c r="K166" s="7"/>
    </row>
    <row r="167" spans="11:11" x14ac:dyDescent="0.25">
      <c r="K167" s="7"/>
    </row>
    <row r="168" spans="11:11" x14ac:dyDescent="0.25">
      <c r="K168" s="7"/>
    </row>
    <row r="169" spans="11:11" x14ac:dyDescent="0.25">
      <c r="K169" s="7"/>
    </row>
    <row r="170" spans="11:11" x14ac:dyDescent="0.25">
      <c r="K170" s="7"/>
    </row>
    <row r="171" spans="11:11" x14ac:dyDescent="0.25">
      <c r="K171" s="7"/>
    </row>
    <row r="172" spans="11:11" x14ac:dyDescent="0.25">
      <c r="K172" s="7"/>
    </row>
    <row r="173" spans="11:11" x14ac:dyDescent="0.25">
      <c r="K173" s="7"/>
    </row>
    <row r="174" spans="11:11" x14ac:dyDescent="0.25">
      <c r="K174" s="7"/>
    </row>
    <row r="175" spans="11:11" x14ac:dyDescent="0.25">
      <c r="K175" s="7"/>
    </row>
    <row r="176" spans="11:11" x14ac:dyDescent="0.25">
      <c r="K176" s="7"/>
    </row>
    <row r="177" spans="11:11" x14ac:dyDescent="0.25">
      <c r="K177" s="7"/>
    </row>
    <row r="178" spans="11:11" x14ac:dyDescent="0.25">
      <c r="K178" s="7"/>
    </row>
    <row r="179" spans="11:11" x14ac:dyDescent="0.25">
      <c r="K179" s="7"/>
    </row>
    <row r="180" spans="11:11" x14ac:dyDescent="0.25">
      <c r="K180" s="7"/>
    </row>
    <row r="181" spans="11:11" x14ac:dyDescent="0.25">
      <c r="K181" s="7"/>
    </row>
    <row r="182" spans="11:11" x14ac:dyDescent="0.25">
      <c r="K182" s="7"/>
    </row>
    <row r="183" spans="11:11" x14ac:dyDescent="0.25">
      <c r="K183" s="7"/>
    </row>
    <row r="184" spans="11:11" x14ac:dyDescent="0.25">
      <c r="K184" s="7"/>
    </row>
    <row r="185" spans="11:11" x14ac:dyDescent="0.25">
      <c r="K185" s="7"/>
    </row>
    <row r="186" spans="11:11" x14ac:dyDescent="0.25">
      <c r="K186" s="7"/>
    </row>
    <row r="187" spans="11:11" x14ac:dyDescent="0.25">
      <c r="K187" s="7"/>
    </row>
    <row r="188" spans="11:11" x14ac:dyDescent="0.25">
      <c r="K188" s="7"/>
    </row>
    <row r="189" spans="11:11" x14ac:dyDescent="0.25">
      <c r="K189" s="7"/>
    </row>
    <row r="190" spans="11:11" x14ac:dyDescent="0.25">
      <c r="K190" s="7"/>
    </row>
    <row r="191" spans="11:11" x14ac:dyDescent="0.25">
      <c r="K191" s="7"/>
    </row>
    <row r="192" spans="11:11" x14ac:dyDescent="0.25">
      <c r="K192" s="7"/>
    </row>
    <row r="193" spans="11:11" x14ac:dyDescent="0.25">
      <c r="K193" s="7"/>
    </row>
    <row r="194" spans="11:11" x14ac:dyDescent="0.25">
      <c r="K194" s="7"/>
    </row>
    <row r="195" spans="11:11" x14ac:dyDescent="0.25">
      <c r="K195" s="7"/>
    </row>
    <row r="196" spans="11:11" x14ac:dyDescent="0.25">
      <c r="K196" s="7"/>
    </row>
    <row r="197" spans="11:11" x14ac:dyDescent="0.25">
      <c r="K197" s="7"/>
    </row>
    <row r="198" spans="11:11" x14ac:dyDescent="0.25">
      <c r="K198" s="7"/>
    </row>
    <row r="199" spans="11:11" x14ac:dyDescent="0.25">
      <c r="K199" s="7"/>
    </row>
    <row r="200" spans="11:11" x14ac:dyDescent="0.25">
      <c r="K200" s="7"/>
    </row>
    <row r="201" spans="11:11" x14ac:dyDescent="0.25">
      <c r="K201" s="7"/>
    </row>
    <row r="202" spans="11:11" x14ac:dyDescent="0.25">
      <c r="K202" s="7"/>
    </row>
    <row r="203" spans="11:11" x14ac:dyDescent="0.25">
      <c r="K203" s="7"/>
    </row>
    <row r="204" spans="11:11" x14ac:dyDescent="0.25">
      <c r="K204" s="7"/>
    </row>
    <row r="205" spans="11:11" x14ac:dyDescent="0.25">
      <c r="K205" s="7"/>
    </row>
    <row r="206" spans="11:11" x14ac:dyDescent="0.25">
      <c r="K206" s="7"/>
    </row>
    <row r="207" spans="11:11" x14ac:dyDescent="0.25">
      <c r="K207" s="7"/>
    </row>
    <row r="208" spans="11:11" x14ac:dyDescent="0.25">
      <c r="K208" s="7"/>
    </row>
    <row r="209" spans="11:11" x14ac:dyDescent="0.25">
      <c r="K209" s="7"/>
    </row>
    <row r="210" spans="11:11" x14ac:dyDescent="0.25">
      <c r="K210" s="7"/>
    </row>
    <row r="211" spans="11:11" x14ac:dyDescent="0.25">
      <c r="K211" s="7"/>
    </row>
    <row r="212" spans="11:11" x14ac:dyDescent="0.25">
      <c r="K212" s="7"/>
    </row>
    <row r="213" spans="11:11" x14ac:dyDescent="0.25">
      <c r="K213" s="7"/>
    </row>
    <row r="214" spans="11:11" x14ac:dyDescent="0.25">
      <c r="K214" s="7"/>
    </row>
    <row r="215" spans="11:11" x14ac:dyDescent="0.25">
      <c r="K215" s="7"/>
    </row>
    <row r="216" spans="11:11" x14ac:dyDescent="0.25">
      <c r="K216" s="7"/>
    </row>
    <row r="217" spans="11:11" x14ac:dyDescent="0.25">
      <c r="K217" s="7"/>
    </row>
    <row r="218" spans="11:11" x14ac:dyDescent="0.25">
      <c r="K218" s="7"/>
    </row>
    <row r="219" spans="11:11" x14ac:dyDescent="0.25">
      <c r="K219" s="7"/>
    </row>
    <row r="220" spans="11:11" x14ac:dyDescent="0.25">
      <c r="K220" s="7"/>
    </row>
    <row r="221" spans="11:11" x14ac:dyDescent="0.25">
      <c r="K221" s="7"/>
    </row>
    <row r="222" spans="11:11" x14ac:dyDescent="0.25">
      <c r="K222" s="7"/>
    </row>
    <row r="223" spans="11:11" x14ac:dyDescent="0.25">
      <c r="K223" s="7"/>
    </row>
    <row r="224" spans="11:11" x14ac:dyDescent="0.25">
      <c r="K224" s="7"/>
    </row>
    <row r="225" spans="11:11" x14ac:dyDescent="0.25">
      <c r="K225" s="7"/>
    </row>
    <row r="226" spans="11:11" x14ac:dyDescent="0.25">
      <c r="K226" s="7"/>
    </row>
    <row r="227" spans="11:11" x14ac:dyDescent="0.25">
      <c r="K227" s="7"/>
    </row>
    <row r="228" spans="11:11" x14ac:dyDescent="0.25">
      <c r="K228" s="7"/>
    </row>
    <row r="229" spans="11:11" x14ac:dyDescent="0.25">
      <c r="K229" s="7"/>
    </row>
    <row r="230" spans="11:11" x14ac:dyDescent="0.25">
      <c r="K230" s="7"/>
    </row>
    <row r="231" spans="11:11" x14ac:dyDescent="0.25">
      <c r="K231" s="7"/>
    </row>
    <row r="232" spans="11:11" x14ac:dyDescent="0.25">
      <c r="K232" s="7"/>
    </row>
    <row r="233" spans="11:11" x14ac:dyDescent="0.25">
      <c r="K233" s="7"/>
    </row>
    <row r="234" spans="11:11" x14ac:dyDescent="0.25">
      <c r="K234" s="7"/>
    </row>
    <row r="235" spans="11:11" x14ac:dyDescent="0.25">
      <c r="K235" s="7"/>
    </row>
    <row r="236" spans="11:11" x14ac:dyDescent="0.25">
      <c r="K236" s="7"/>
    </row>
    <row r="237" spans="11:11" x14ac:dyDescent="0.25">
      <c r="K237" s="7"/>
    </row>
    <row r="238" spans="11:11" x14ac:dyDescent="0.25">
      <c r="K238" s="7"/>
    </row>
    <row r="239" spans="11:11" x14ac:dyDescent="0.25">
      <c r="K239" s="7"/>
    </row>
    <row r="240" spans="11:11" x14ac:dyDescent="0.25">
      <c r="K240" s="7"/>
    </row>
    <row r="241" spans="11:11" x14ac:dyDescent="0.25">
      <c r="K241" s="7"/>
    </row>
    <row r="242" spans="11:11" x14ac:dyDescent="0.25">
      <c r="K242" s="7"/>
    </row>
    <row r="243" spans="11:11" x14ac:dyDescent="0.25">
      <c r="K243" s="7"/>
    </row>
    <row r="244" spans="11:11" x14ac:dyDescent="0.25">
      <c r="K244" s="7"/>
    </row>
    <row r="245" spans="11:11" x14ac:dyDescent="0.25">
      <c r="K245" s="7"/>
    </row>
    <row r="246" spans="11:11" x14ac:dyDescent="0.25">
      <c r="K246" s="7"/>
    </row>
    <row r="247" spans="11:11" x14ac:dyDescent="0.25">
      <c r="K247" s="7"/>
    </row>
    <row r="248" spans="11:11" x14ac:dyDescent="0.25">
      <c r="K248" s="7"/>
    </row>
    <row r="249" spans="11:11" x14ac:dyDescent="0.25">
      <c r="K249" s="7"/>
    </row>
    <row r="250" spans="11:11" x14ac:dyDescent="0.25">
      <c r="K250" s="7"/>
    </row>
    <row r="251" spans="11:11" x14ac:dyDescent="0.25">
      <c r="K251" s="7"/>
    </row>
    <row r="252" spans="11:11" x14ac:dyDescent="0.25">
      <c r="K252" s="7"/>
    </row>
    <row r="253" spans="11:11" x14ac:dyDescent="0.25">
      <c r="K253" s="7"/>
    </row>
    <row r="254" spans="11:11" x14ac:dyDescent="0.25">
      <c r="K254" s="7"/>
    </row>
    <row r="255" spans="11:11" x14ac:dyDescent="0.25">
      <c r="K255" s="7"/>
    </row>
    <row r="256" spans="11:11" x14ac:dyDescent="0.25">
      <c r="K256" s="7"/>
    </row>
    <row r="257" spans="11:11" x14ac:dyDescent="0.25">
      <c r="K257" s="7"/>
    </row>
    <row r="258" spans="11:11" x14ac:dyDescent="0.25">
      <c r="K258" s="7"/>
    </row>
    <row r="259" spans="11:11" x14ac:dyDescent="0.25">
      <c r="K259" s="7"/>
    </row>
    <row r="260" spans="11:11" x14ac:dyDescent="0.25">
      <c r="K260" s="7"/>
    </row>
    <row r="261" spans="11:11" x14ac:dyDescent="0.25">
      <c r="K261" s="7"/>
    </row>
    <row r="262" spans="11:11" x14ac:dyDescent="0.25">
      <c r="K262" s="7"/>
    </row>
    <row r="263" spans="11:11" x14ac:dyDescent="0.25">
      <c r="K263" s="7"/>
    </row>
    <row r="264" spans="11:11" x14ac:dyDescent="0.25">
      <c r="K264" s="7"/>
    </row>
    <row r="265" spans="11:11" x14ac:dyDescent="0.25">
      <c r="K265" s="7"/>
    </row>
    <row r="266" spans="11:11" x14ac:dyDescent="0.25">
      <c r="K266" s="7"/>
    </row>
    <row r="267" spans="11:11" x14ac:dyDescent="0.25">
      <c r="K267" s="7"/>
    </row>
    <row r="268" spans="11:11" x14ac:dyDescent="0.25">
      <c r="K268" s="7"/>
    </row>
    <row r="269" spans="11:11" x14ac:dyDescent="0.25">
      <c r="K269" s="7"/>
    </row>
    <row r="270" spans="11:11" x14ac:dyDescent="0.25">
      <c r="K270" s="7"/>
    </row>
    <row r="271" spans="11:11" x14ac:dyDescent="0.25">
      <c r="K271" s="7"/>
    </row>
    <row r="272" spans="11:11" x14ac:dyDescent="0.25">
      <c r="K272" s="7"/>
    </row>
    <row r="273" spans="11:11" x14ac:dyDescent="0.25">
      <c r="K273" s="7"/>
    </row>
    <row r="274" spans="11:11" x14ac:dyDescent="0.25">
      <c r="K274" s="7"/>
    </row>
    <row r="275" spans="11:11" x14ac:dyDescent="0.25">
      <c r="K275" s="7"/>
    </row>
    <row r="276" spans="11:11" x14ac:dyDescent="0.25">
      <c r="K276" s="7"/>
    </row>
    <row r="277" spans="11:11" x14ac:dyDescent="0.25">
      <c r="K277" s="7"/>
    </row>
  </sheetData>
  <sheetProtection algorithmName="SHA-512" hashValue="reog6jT3ZnAN+zi1jxPSek8XJyhDuCCTlcTK7Nawtky6r9rFiLqCLHbYCy7HHtJykGPgxc1RthDD59/Sw258cA==" saltValue="BZ5A096GjKiJTap2EGiYAg==" spinCount="100000" sheet="1" objects="1" scenarios="1" selectLockedCells="1" pivotTables="0" selectUnlockedCells="1"/>
  <mergeCells count="1">
    <mergeCell ref="O4:O5"/>
  </mergeCells>
  <pageMargins left="0" right="0" top="0" bottom="0" header="0" footer="0"/>
  <pageSetup paperSize="9" scale="42" orientation="landscape" r:id="rId1"/>
  <colBreaks count="1" manualBreakCount="1">
    <brk id="8" max="1048575" man="1"/>
  </colBreaks>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CDF7-2774-4537-8B0B-0190D39680A0}">
  <sheetPr>
    <pageSetUpPr fitToPage="1"/>
  </sheetPr>
  <dimension ref="A1:XEV117"/>
  <sheetViews>
    <sheetView showGridLines="0" showRowColHeaders="0" zoomScaleNormal="100" workbookViewId="0">
      <pane ySplit="1" topLeftCell="A2" activePane="bottomLeft" state="frozen"/>
      <selection activeCell="F12" sqref="F12"/>
      <selection pane="bottomLeft" activeCell="A57" sqref="A57"/>
    </sheetView>
  </sheetViews>
  <sheetFormatPr baseColWidth="10" defaultRowHeight="15" x14ac:dyDescent="0.25"/>
  <cols>
    <col min="1" max="1" width="32.7109375" style="4" customWidth="1"/>
    <col min="2" max="2" width="3.7109375" style="5" customWidth="1"/>
    <col min="3" max="3" width="19.7109375" style="14" customWidth="1"/>
    <col min="4" max="4" width="27.85546875" style="15" customWidth="1"/>
    <col min="5" max="5" width="29.7109375" style="15" customWidth="1"/>
    <col min="6" max="6" width="30.42578125" style="15" customWidth="1"/>
    <col min="7" max="7" width="1.7109375" style="14" customWidth="1"/>
    <col min="8" max="8" width="2.5703125" style="15" customWidth="1"/>
    <col min="9" max="9" width="15" style="48" customWidth="1"/>
    <col min="10" max="10" width="10.7109375" style="15" customWidth="1"/>
    <col min="11" max="16" width="10.7109375" style="4" customWidth="1"/>
    <col min="17" max="17" width="2.42578125" style="4" customWidth="1"/>
    <col min="18" max="18" width="3.7109375" style="4" customWidth="1"/>
    <col min="19" max="19" width="2.7109375" style="4" customWidth="1"/>
    <col min="20" max="20" width="43.7109375" style="49" customWidth="1"/>
    <col min="21" max="21" width="37.5703125" style="5" bestFit="1" customWidth="1"/>
    <col min="22" max="24" width="11.42578125" style="4"/>
    <col min="25" max="25" width="21.42578125" style="4" bestFit="1" customWidth="1"/>
    <col min="26" max="26" width="22.42578125" style="4" bestFit="1" customWidth="1"/>
    <col min="27" max="27" width="25.7109375" style="5" bestFit="1" customWidth="1"/>
    <col min="28" max="28" width="37.5703125" style="5" bestFit="1" customWidth="1"/>
    <col min="29" max="30" width="11.42578125" style="4"/>
    <col min="31" max="31" width="22.42578125" style="4" bestFit="1" customWidth="1"/>
    <col min="32" max="32" width="25.7109375" style="4" bestFit="1" customWidth="1"/>
    <col min="33" max="33" width="26.85546875" style="4" bestFit="1" customWidth="1"/>
    <col min="34" max="34" width="25.7109375" style="5" bestFit="1" customWidth="1"/>
    <col min="35" max="35" width="37.5703125" style="5" bestFit="1" customWidth="1"/>
    <col min="36" max="36" width="11.42578125" style="4"/>
    <col min="37" max="37" width="28.5703125" style="4" bestFit="1" customWidth="1"/>
    <col min="38" max="38" width="25.7109375" style="4" bestFit="1" customWidth="1"/>
    <col min="39" max="39" width="37.5703125" style="4" bestFit="1" customWidth="1"/>
    <col min="40" max="42" width="11.42578125" style="4"/>
    <col min="43" max="43" width="24.7109375" style="4" bestFit="1" customWidth="1"/>
    <col min="44" max="44" width="25.7109375" style="4" bestFit="1" customWidth="1"/>
    <col min="45" max="45" width="37.5703125" style="4" bestFit="1" customWidth="1"/>
    <col min="46" max="48" width="11.42578125" style="4"/>
    <col min="49" max="49" width="25.85546875" style="4" bestFit="1" customWidth="1"/>
    <col min="50" max="50" width="27" style="4" bestFit="1" customWidth="1"/>
    <col min="51" max="51" width="38.7109375" style="4" bestFit="1" customWidth="1"/>
    <col min="52" max="52" width="22.7109375" style="4" bestFit="1" customWidth="1"/>
    <col min="53" max="16384" width="11.42578125" style="4"/>
  </cols>
  <sheetData>
    <row r="1" spans="1:16376" s="41" customFormat="1" ht="38.1" customHeight="1" x14ac:dyDescent="0.25">
      <c r="A1" s="20"/>
      <c r="B1" s="21"/>
      <c r="C1" s="22" t="s">
        <v>208</v>
      </c>
      <c r="D1" s="23" t="s">
        <v>224</v>
      </c>
      <c r="E1" s="20"/>
      <c r="F1" s="20"/>
      <c r="G1" s="20"/>
      <c r="H1" s="20"/>
      <c r="I1" s="46"/>
      <c r="J1" s="20"/>
      <c r="K1" s="20"/>
      <c r="L1" s="20"/>
      <c r="M1" s="20"/>
      <c r="N1" s="20"/>
      <c r="O1" s="20"/>
      <c r="P1" s="20"/>
      <c r="Q1" s="20"/>
      <c r="R1" s="20"/>
      <c r="S1" s="20"/>
      <c r="T1" s="45"/>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row>
    <row r="2" spans="1:16376" ht="21.95" customHeight="1" thickBot="1" x14ac:dyDescent="0.3">
      <c r="A2" s="28" t="s">
        <v>196</v>
      </c>
      <c r="B2" s="29"/>
      <c r="C2" s="29"/>
      <c r="D2" s="29"/>
      <c r="E2" s="29"/>
      <c r="F2" s="29"/>
      <c r="G2" s="29"/>
      <c r="H2" s="29"/>
      <c r="I2" s="47"/>
      <c r="J2" s="29"/>
      <c r="K2" s="29"/>
      <c r="L2" s="29"/>
      <c r="M2" s="29"/>
      <c r="N2" s="29"/>
      <c r="O2" s="29"/>
      <c r="P2" s="29"/>
      <c r="Q2" s="29"/>
      <c r="R2" s="29"/>
    </row>
    <row r="3" spans="1:16376" ht="24" customHeight="1" thickBot="1" x14ac:dyDescent="0.3">
      <c r="B3" s="29"/>
      <c r="C3" s="69" t="s">
        <v>211</v>
      </c>
      <c r="D3" s="70"/>
      <c r="E3" s="70"/>
      <c r="F3" s="71"/>
      <c r="G3" s="29"/>
      <c r="H3" s="72" t="s">
        <v>209</v>
      </c>
      <c r="I3" s="73"/>
      <c r="J3" s="73"/>
      <c r="K3" s="73"/>
      <c r="L3" s="73"/>
      <c r="M3" s="73"/>
      <c r="N3" s="73"/>
      <c r="O3" s="73"/>
      <c r="P3" s="73"/>
      <c r="Q3" s="74"/>
      <c r="R3" s="29"/>
      <c r="T3" s="52" t="s">
        <v>206</v>
      </c>
    </row>
    <row r="4" spans="1:16376" ht="9.9499999999999993" customHeight="1" x14ac:dyDescent="0.25">
      <c r="B4" s="29"/>
      <c r="C4" s="33"/>
      <c r="D4" s="34"/>
      <c r="E4" s="35"/>
      <c r="F4" s="36"/>
      <c r="G4" s="29"/>
      <c r="H4" s="58"/>
      <c r="K4" s="15"/>
      <c r="L4" s="14"/>
      <c r="M4" s="14"/>
      <c r="N4" s="15"/>
      <c r="O4" s="15"/>
      <c r="P4" s="15"/>
      <c r="Q4" s="59"/>
      <c r="R4" s="29"/>
      <c r="T4" s="76" t="s">
        <v>207</v>
      </c>
    </row>
    <row r="5" spans="1:16376" s="16" customFormat="1" ht="23.25" customHeight="1" x14ac:dyDescent="0.25">
      <c r="B5" s="29"/>
      <c r="C5" s="37"/>
      <c r="D5" s="38"/>
      <c r="E5" s="39"/>
      <c r="F5" s="40"/>
      <c r="G5" s="29"/>
      <c r="H5" s="60"/>
      <c r="I5" s="53"/>
      <c r="J5" s="54" t="s">
        <v>169</v>
      </c>
      <c r="K5" s="54" t="s">
        <v>170</v>
      </c>
      <c r="L5" s="54" t="s">
        <v>171</v>
      </c>
      <c r="M5" s="54" t="s">
        <v>172</v>
      </c>
      <c r="N5" s="54" t="s">
        <v>173</v>
      </c>
      <c r="O5" s="54" t="s">
        <v>174</v>
      </c>
      <c r="P5" s="54" t="s">
        <v>175</v>
      </c>
      <c r="Q5" s="61"/>
      <c r="R5" s="29"/>
      <c r="T5" s="77"/>
      <c r="U5" s="5"/>
      <c r="AA5" s="5"/>
      <c r="AB5" s="5"/>
      <c r="AH5" s="5"/>
      <c r="AI5" s="5"/>
    </row>
    <row r="6" spans="1:16376" ht="35.1" customHeight="1" x14ac:dyDescent="0.25">
      <c r="B6" s="29"/>
      <c r="C6" s="37"/>
      <c r="D6" s="38"/>
      <c r="E6" s="39"/>
      <c r="F6" s="40"/>
      <c r="G6" s="29"/>
      <c r="H6" s="58"/>
      <c r="I6" s="54" t="s">
        <v>61</v>
      </c>
      <c r="J6" s="55">
        <f>INDEX('Time-Report&gt;ROAS&gt;Pivot'!$S$10:$S$65,MATCH(J$5&amp;"_|_"&amp;$I6,'Time-Report&gt;ROAS&gt;Pivot'!$R$10:$R$65),0)</f>
        <v>0</v>
      </c>
      <c r="K6" s="55">
        <f>INDEX('Time-Report&gt;ROAS&gt;Pivot'!$S$10:$S$65,MATCH(K$5&amp;"_|_"&amp;$I6,'Time-Report&gt;ROAS&gt;Pivot'!$R$10:$R$65),0)</f>
        <v>0</v>
      </c>
      <c r="L6" s="55">
        <f>INDEX('Time-Report&gt;ROAS&gt;Pivot'!$S$10:$S$65,MATCH(L$5&amp;"_|_"&amp;$I6,'Time-Report&gt;ROAS&gt;Pivot'!$R$10:$R$65),0)</f>
        <v>0</v>
      </c>
      <c r="M6" s="55">
        <f>INDEX('Time-Report&gt;ROAS&gt;Pivot'!$S$10:$S$65,MATCH(M$5&amp;"_|_"&amp;$I6,'Time-Report&gt;ROAS&gt;Pivot'!$R$10:$R$65),0)</f>
        <v>0</v>
      </c>
      <c r="N6" s="55">
        <f>INDEX('Time-Report&gt;ROAS&gt;Pivot'!$S$10:$S$65,MATCH(N$5&amp;"_|_"&amp;$I6,'Time-Report&gt;ROAS&gt;Pivot'!$R$10:$R$65),0)</f>
        <v>0</v>
      </c>
      <c r="O6" s="55">
        <f>INDEX('Time-Report&gt;ROAS&gt;Pivot'!$S$10:$S$65,MATCH(O$5&amp;"_|_"&amp;$I6,'Time-Report&gt;ROAS&gt;Pivot'!$R$10:$R$65),0)</f>
        <v>0</v>
      </c>
      <c r="P6" s="55">
        <f>INDEX('Time-Report&gt;ROAS&gt;Pivot'!$S$10:$S$65,MATCH(P$5&amp;"_|_"&amp;$I6,'Time-Report&gt;ROAS&gt;Pivot'!$R$10:$R$65),0)</f>
        <v>0</v>
      </c>
      <c r="Q6" s="59"/>
      <c r="R6" s="29"/>
      <c r="T6" s="77"/>
    </row>
    <row r="7" spans="1:16376" ht="35.1" customHeight="1" x14ac:dyDescent="0.25">
      <c r="B7" s="29"/>
      <c r="C7" s="37"/>
      <c r="D7" s="38"/>
      <c r="E7" s="39"/>
      <c r="F7" s="40"/>
      <c r="G7" s="29"/>
      <c r="H7" s="58"/>
      <c r="I7" s="54" t="s">
        <v>62</v>
      </c>
      <c r="J7" s="55">
        <f>INDEX('Time-Report&gt;ROAS&gt;Pivot'!$S$10:$S$65,MATCH(J$5&amp;"_|_"&amp;$I7,'Time-Report&gt;ROAS&gt;Pivot'!$R$10:$R$65),0)</f>
        <v>0.21218401682028354</v>
      </c>
      <c r="K7" s="55">
        <f>INDEX('Time-Report&gt;ROAS&gt;Pivot'!$S$10:$S$65,MATCH(K$5&amp;"_|_"&amp;$I7,'Time-Report&gt;ROAS&gt;Pivot'!$R$10:$R$65),0)</f>
        <v>-0.10836068135646182</v>
      </c>
      <c r="L7" s="55">
        <f>INDEX('Time-Report&gt;ROAS&gt;Pivot'!$S$10:$S$65,MATCH(L$5&amp;"_|_"&amp;$I7,'Time-Report&gt;ROAS&gt;Pivot'!$R$10:$R$65),0)</f>
        <v>0</v>
      </c>
      <c r="M7" s="55">
        <f>INDEX('Time-Report&gt;ROAS&gt;Pivot'!$S$10:$S$65,MATCH(M$5&amp;"_|_"&amp;$I7,'Time-Report&gt;ROAS&gt;Pivot'!$R$10:$R$65),0)</f>
        <v>0</v>
      </c>
      <c r="N7" s="55">
        <f>INDEX('Time-Report&gt;ROAS&gt;Pivot'!$S$10:$S$65,MATCH(N$5&amp;"_|_"&amp;$I7,'Time-Report&gt;ROAS&gt;Pivot'!$R$10:$R$65),0)</f>
        <v>0</v>
      </c>
      <c r="O7" s="55">
        <f>INDEX('Time-Report&gt;ROAS&gt;Pivot'!$S$10:$S$65,MATCH(O$5&amp;"_|_"&amp;$I7,'Time-Report&gt;ROAS&gt;Pivot'!$R$10:$R$65),0)</f>
        <v>-0.22201091093342784</v>
      </c>
      <c r="P7" s="55">
        <f>INDEX('Time-Report&gt;ROAS&gt;Pivot'!$S$10:$S$65,MATCH(P$5&amp;"_|_"&amp;$I7,'Time-Report&gt;ROAS&gt;Pivot'!$R$10:$R$65),0)</f>
        <v>0.14984306058459951</v>
      </c>
      <c r="Q7" s="59"/>
      <c r="R7" s="29"/>
      <c r="T7" s="77"/>
    </row>
    <row r="8" spans="1:16376" ht="35.1" customHeight="1" x14ac:dyDescent="0.25">
      <c r="B8" s="29"/>
      <c r="C8" s="37"/>
      <c r="D8" s="38"/>
      <c r="E8" s="39"/>
      <c r="F8" s="40"/>
      <c r="G8" s="29"/>
      <c r="H8" s="62"/>
      <c r="I8" s="54" t="s">
        <v>63</v>
      </c>
      <c r="J8" s="55">
        <f>INDEX('Time-Report&gt;ROAS&gt;Pivot'!$S$10:$S$65,MATCH(J$5&amp;"_|_"&amp;$I8,'Time-Report&gt;ROAS&gt;Pivot'!$R$10:$R$65),0)</f>
        <v>-0.2845289203948328</v>
      </c>
      <c r="K8" s="55">
        <f>INDEX('Time-Report&gt;ROAS&gt;Pivot'!$S$10:$S$65,MATCH(K$5&amp;"_|_"&amp;$I8,'Time-Report&gt;ROAS&gt;Pivot'!$R$10:$R$65),0)</f>
        <v>-4.8131605035942937E-2</v>
      </c>
      <c r="L8" s="55">
        <f>INDEX('Time-Report&gt;ROAS&gt;Pivot'!$S$10:$S$65,MATCH(L$5&amp;"_|_"&amp;$I8,'Time-Report&gt;ROAS&gt;Pivot'!$R$10:$R$65),0)</f>
        <v>-0.21153382965979317</v>
      </c>
      <c r="M8" s="55">
        <f>INDEX('Time-Report&gt;ROAS&gt;Pivot'!$S$10:$S$65,MATCH(M$5&amp;"_|_"&amp;$I8,'Time-Report&gt;ROAS&gt;Pivot'!$R$10:$R$65),0)</f>
        <v>-0.12322568280647062</v>
      </c>
      <c r="N8" s="55">
        <f>INDEX('Time-Report&gt;ROAS&gt;Pivot'!$S$10:$S$65,MATCH(N$5&amp;"_|_"&amp;$I8,'Time-Report&gt;ROAS&gt;Pivot'!$R$10:$R$65),0)</f>
        <v>0.21226605798067211</v>
      </c>
      <c r="O8" s="55">
        <f>INDEX('Time-Report&gt;ROAS&gt;Pivot'!$S$10:$S$65,MATCH(O$5&amp;"_|_"&amp;$I8,'Time-Report&gt;ROAS&gt;Pivot'!$R$10:$R$65),0)</f>
        <v>-0.27722864442285444</v>
      </c>
      <c r="P8" s="55">
        <f>INDEX('Time-Report&gt;ROAS&gt;Pivot'!$S$10:$S$65,MATCH(P$5&amp;"_|_"&amp;$I8,'Time-Report&gt;ROAS&gt;Pivot'!$R$10:$R$65),0)</f>
        <v>7.9508858097288471E-2</v>
      </c>
      <c r="Q8" s="59"/>
      <c r="R8" s="29"/>
      <c r="T8" s="77"/>
    </row>
    <row r="9" spans="1:16376" ht="35.1" customHeight="1" x14ac:dyDescent="0.25">
      <c r="B9" s="29"/>
      <c r="C9" s="37"/>
      <c r="D9" s="38"/>
      <c r="E9" s="39"/>
      <c r="F9" s="40"/>
      <c r="G9" s="29"/>
      <c r="H9" s="58"/>
      <c r="I9" s="54" t="s">
        <v>64</v>
      </c>
      <c r="J9" s="55">
        <f>INDEX('Time-Report&gt;ROAS&gt;Pivot'!$S$10:$S$65,MATCH(J$5&amp;"_|_"&amp;$I9,'Time-Report&gt;ROAS&gt;Pivot'!$R$10:$R$65),0)</f>
        <v>4.1697674851515654E-2</v>
      </c>
      <c r="K9" s="55">
        <f>INDEX('Time-Report&gt;ROAS&gt;Pivot'!$S$10:$S$65,MATCH(K$5&amp;"_|_"&amp;$I9,'Time-Report&gt;ROAS&gt;Pivot'!$R$10:$R$65),0)</f>
        <v>0.24711910970612427</v>
      </c>
      <c r="L9" s="55">
        <f>INDEX('Time-Report&gt;ROAS&gt;Pivot'!$S$10:$S$65,MATCH(L$5&amp;"_|_"&amp;$I9,'Time-Report&gt;ROAS&gt;Pivot'!$R$10:$R$65),0)</f>
        <v>-2.1698046203870947E-2</v>
      </c>
      <c r="M9" s="55">
        <f>INDEX('Time-Report&gt;ROAS&gt;Pivot'!$S$10:$S$65,MATCH(M$5&amp;"_|_"&amp;$I9,'Time-Report&gt;ROAS&gt;Pivot'!$R$10:$R$65),0)</f>
        <v>-0.16946045433492052</v>
      </c>
      <c r="N9" s="55">
        <f>INDEX('Time-Report&gt;ROAS&gt;Pivot'!$S$10:$S$65,MATCH(N$5&amp;"_|_"&amp;$I9,'Time-Report&gt;ROAS&gt;Pivot'!$R$10:$R$65),0)</f>
        <v>-0.16321895902670414</v>
      </c>
      <c r="O9" s="55">
        <f>INDEX('Time-Report&gt;ROAS&gt;Pivot'!$S$10:$S$65,MATCH(O$5&amp;"_|_"&amp;$I9,'Time-Report&gt;ROAS&gt;Pivot'!$R$10:$R$65),0)</f>
        <v>-6.6398536315282475E-2</v>
      </c>
      <c r="P9" s="55">
        <f>INDEX('Time-Report&gt;ROAS&gt;Pivot'!$S$10:$S$65,MATCH(P$5&amp;"_|_"&amp;$I9,'Time-Report&gt;ROAS&gt;Pivot'!$R$10:$R$65),0)</f>
        <v>-1.1606316175074349E-2</v>
      </c>
      <c r="Q9" s="59"/>
      <c r="R9" s="29"/>
      <c r="T9" s="77"/>
    </row>
    <row r="10" spans="1:16376" ht="35.1" customHeight="1" x14ac:dyDescent="0.25">
      <c r="B10" s="29"/>
      <c r="C10" s="37"/>
      <c r="D10" s="38"/>
      <c r="E10" s="39"/>
      <c r="F10" s="40"/>
      <c r="G10" s="29"/>
      <c r="H10" s="58"/>
      <c r="I10" s="54" t="s">
        <v>65</v>
      </c>
      <c r="J10" s="55">
        <f>INDEX('Time-Report&gt;ROAS&gt;Pivot'!$S$10:$S$65,MATCH(J$5&amp;"_|_"&amp;$I10,'Time-Report&gt;ROAS&gt;Pivot'!$R$10:$R$65),0)</f>
        <v>-4.975391324159173E-2</v>
      </c>
      <c r="K10" s="55">
        <f>INDEX('Time-Report&gt;ROAS&gt;Pivot'!$S$10:$S$65,MATCH(K$5&amp;"_|_"&amp;$I10,'Time-Report&gt;ROAS&gt;Pivot'!$R$10:$R$65),0)</f>
        <v>1.3160294399914951E-2</v>
      </c>
      <c r="L10" s="55">
        <f>INDEX('Time-Report&gt;ROAS&gt;Pivot'!$S$10:$S$65,MATCH(L$5&amp;"_|_"&amp;$I10,'Time-Report&gt;ROAS&gt;Pivot'!$R$10:$R$65),0)</f>
        <v>3.8730528681385934E-2</v>
      </c>
      <c r="M10" s="55">
        <f>INDEX('Time-Report&gt;ROAS&gt;Pivot'!$S$10:$S$65,MATCH(M$5&amp;"_|_"&amp;$I10,'Time-Report&gt;ROAS&gt;Pivot'!$R$10:$R$65),0)</f>
        <v>0.12433031710661413</v>
      </c>
      <c r="N10" s="55">
        <f>INDEX('Time-Report&gt;ROAS&gt;Pivot'!$S$10:$S$65,MATCH(N$5&amp;"_|_"&amp;$I10,'Time-Report&gt;ROAS&gt;Pivot'!$R$10:$R$65),0)</f>
        <v>-2.3914830262837805E-3</v>
      </c>
      <c r="O10" s="55">
        <f>INDEX('Time-Report&gt;ROAS&gt;Pivot'!$S$10:$S$65,MATCH(O$5&amp;"_|_"&amp;$I10,'Time-Report&gt;ROAS&gt;Pivot'!$R$10:$R$65),0)</f>
        <v>0.16070211010279278</v>
      </c>
      <c r="P10" s="55">
        <f>INDEX('Time-Report&gt;ROAS&gt;Pivot'!$S$10:$S$65,MATCH(P$5&amp;"_|_"&amp;$I10,'Time-Report&gt;ROAS&gt;Pivot'!$R$10:$R$65),0)</f>
        <v>-2.8364606217599619E-2</v>
      </c>
      <c r="Q10" s="59"/>
      <c r="R10" s="29"/>
      <c r="T10" s="77"/>
    </row>
    <row r="11" spans="1:16376" ht="35.1" customHeight="1" x14ac:dyDescent="0.25">
      <c r="B11" s="29"/>
      <c r="C11" s="37"/>
      <c r="D11" s="38"/>
      <c r="E11" s="39"/>
      <c r="F11" s="40"/>
      <c r="G11" s="29"/>
      <c r="H11" s="58"/>
      <c r="I11" s="54" t="s">
        <v>66</v>
      </c>
      <c r="J11" s="55">
        <f>INDEX('Time-Report&gt;ROAS&gt;Pivot'!$S$10:$S$65,MATCH(J$5&amp;"_|_"&amp;$I11,'Time-Report&gt;ROAS&gt;Pivot'!$R$10:$R$65),0)</f>
        <v>-0.24816009854480936</v>
      </c>
      <c r="K11" s="55">
        <f>INDEX('Time-Report&gt;ROAS&gt;Pivot'!$S$10:$S$65,MATCH(K$5&amp;"_|_"&amp;$I11,'Time-Report&gt;ROAS&gt;Pivot'!$R$10:$R$65),0)</f>
        <v>-0.16220243907025456</v>
      </c>
      <c r="L11" s="55">
        <f>INDEX('Time-Report&gt;ROAS&gt;Pivot'!$S$10:$S$65,MATCH(L$5&amp;"_|_"&amp;$I11,'Time-Report&gt;ROAS&gt;Pivot'!$R$10:$R$65),0)</f>
        <v>-7.5261420995094919E-2</v>
      </c>
      <c r="M11" s="55">
        <f>INDEX('Time-Report&gt;ROAS&gt;Pivot'!$S$10:$S$65,MATCH(M$5&amp;"_|_"&amp;$I11,'Time-Report&gt;ROAS&gt;Pivot'!$R$10:$R$65),0)</f>
        <v>-0.14160223608686517</v>
      </c>
      <c r="N11" s="55">
        <f>INDEX('Time-Report&gt;ROAS&gt;Pivot'!$S$10:$S$65,MATCH(N$5&amp;"_|_"&amp;$I11,'Time-Report&gt;ROAS&gt;Pivot'!$R$10:$R$65),0)</f>
        <v>0.56792303153062673</v>
      </c>
      <c r="O11" s="55">
        <f>INDEX('Time-Report&gt;ROAS&gt;Pivot'!$S$10:$S$65,MATCH(O$5&amp;"_|_"&amp;$I11,'Time-Report&gt;ROAS&gt;Pivot'!$R$10:$R$65),0)</f>
        <v>0.12816625329220588</v>
      </c>
      <c r="P11" s="55">
        <f>INDEX('Time-Report&gt;ROAS&gt;Pivot'!$S$10:$S$65,MATCH(P$5&amp;"_|_"&amp;$I11,'Time-Report&gt;ROAS&gt;Pivot'!$R$10:$R$65),0)</f>
        <v>-0.10911537308104957</v>
      </c>
      <c r="Q11" s="59"/>
      <c r="R11" s="29"/>
      <c r="T11" s="77"/>
    </row>
    <row r="12" spans="1:16376" ht="35.1" customHeight="1" x14ac:dyDescent="0.25">
      <c r="B12" s="29"/>
      <c r="C12" s="37"/>
      <c r="D12" s="38"/>
      <c r="E12" s="39"/>
      <c r="F12" s="40"/>
      <c r="G12" s="29"/>
      <c r="H12" s="58"/>
      <c r="I12" s="54" t="s">
        <v>67</v>
      </c>
      <c r="J12" s="55">
        <f>INDEX('Time-Report&gt;ROAS&gt;Pivot'!$S$10:$S$65,MATCH(J$5&amp;"_|_"&amp;$I12,'Time-Report&gt;ROAS&gt;Pivot'!$R$10:$R$65),0)</f>
        <v>2.1074405192996304E-2</v>
      </c>
      <c r="K12" s="55">
        <f>INDEX('Time-Report&gt;ROAS&gt;Pivot'!$S$10:$S$65,MATCH(K$5&amp;"_|_"&amp;$I12,'Time-Report&gt;ROAS&gt;Pivot'!$R$10:$R$65),0)</f>
        <v>5.1825229275463958E-2</v>
      </c>
      <c r="L12" s="55">
        <f>INDEX('Time-Report&gt;ROAS&gt;Pivot'!$S$10:$S$65,MATCH(L$5&amp;"_|_"&amp;$I12,'Time-Report&gt;ROAS&gt;Pivot'!$R$10:$R$65),0)</f>
        <v>-0.12162892982697293</v>
      </c>
      <c r="M12" s="55">
        <f>INDEX('Time-Report&gt;ROAS&gt;Pivot'!$S$10:$S$65,MATCH(M$5&amp;"_|_"&amp;$I12,'Time-Report&gt;ROAS&gt;Pivot'!$R$10:$R$65),0)</f>
        <v>-5.012473495549763E-2</v>
      </c>
      <c r="N12" s="55">
        <f>INDEX('Time-Report&gt;ROAS&gt;Pivot'!$S$10:$S$65,MATCH(N$5&amp;"_|_"&amp;$I12,'Time-Report&gt;ROAS&gt;Pivot'!$R$10:$R$65),0)</f>
        <v>0.71291482419722807</v>
      </c>
      <c r="O12" s="55">
        <f>INDEX('Time-Report&gt;ROAS&gt;Pivot'!$S$10:$S$65,MATCH(O$5&amp;"_|_"&amp;$I12,'Time-Report&gt;ROAS&gt;Pivot'!$R$10:$R$65),0)</f>
        <v>4.5472476415091778E-2</v>
      </c>
      <c r="P12" s="55">
        <f>INDEX('Time-Report&gt;ROAS&gt;Pivot'!$S$10:$S$65,MATCH(P$5&amp;"_|_"&amp;$I12,'Time-Report&gt;ROAS&gt;Pivot'!$R$10:$R$65),0)</f>
        <v>0.3142111953502762</v>
      </c>
      <c r="Q12" s="59"/>
      <c r="R12" s="29"/>
      <c r="T12" s="77"/>
    </row>
    <row r="13" spans="1:16376" ht="35.1" customHeight="1" x14ac:dyDescent="0.25">
      <c r="B13" s="29"/>
      <c r="C13" s="37"/>
      <c r="D13" s="38"/>
      <c r="E13" s="39"/>
      <c r="F13" s="40"/>
      <c r="G13" s="29"/>
      <c r="H13" s="58"/>
      <c r="I13" s="54" t="s">
        <v>68</v>
      </c>
      <c r="J13" s="55">
        <f>INDEX('Time-Report&gt;ROAS&gt;Pivot'!$S$10:$S$65,MATCH(J$5&amp;"_|_"&amp;$I13,'Time-Report&gt;ROAS&gt;Pivot'!$R$10:$R$65),0)</f>
        <v>0</v>
      </c>
      <c r="K13" s="55">
        <f>INDEX('Time-Report&gt;ROAS&gt;Pivot'!$S$10:$S$65,MATCH(K$5&amp;"_|_"&amp;$I13,'Time-Report&gt;ROAS&gt;Pivot'!$R$10:$R$65),0)</f>
        <v>0</v>
      </c>
      <c r="L13" s="55">
        <f>INDEX('Time-Report&gt;ROAS&gt;Pivot'!$S$10:$S$65,MATCH(L$5&amp;"_|_"&amp;$I13,'Time-Report&gt;ROAS&gt;Pivot'!$R$10:$R$65),0)</f>
        <v>0</v>
      </c>
      <c r="M13" s="55">
        <f>INDEX('Time-Report&gt;ROAS&gt;Pivot'!$S$10:$S$65,MATCH(M$5&amp;"_|_"&amp;$I13,'Time-Report&gt;ROAS&gt;Pivot'!$R$10:$R$65),0)</f>
        <v>0</v>
      </c>
      <c r="N13" s="55">
        <f>INDEX('Time-Report&gt;ROAS&gt;Pivot'!$S$10:$S$65,MATCH(N$5&amp;"_|_"&amp;$I13,'Time-Report&gt;ROAS&gt;Pivot'!$R$10:$R$65),0)</f>
        <v>0</v>
      </c>
      <c r="O13" s="55">
        <f>INDEX('Time-Report&gt;ROAS&gt;Pivot'!$S$10:$S$65,MATCH(O$5&amp;"_|_"&amp;$I13,'Time-Report&gt;ROAS&gt;Pivot'!$R$10:$R$65),0)</f>
        <v>0</v>
      </c>
      <c r="P13" s="55">
        <f>INDEX('Time-Report&gt;ROAS&gt;Pivot'!$S$10:$S$65,MATCH(P$5&amp;"_|_"&amp;$I13,'Time-Report&gt;ROAS&gt;Pivot'!$R$10:$R$65),0)</f>
        <v>0</v>
      </c>
      <c r="Q13" s="59"/>
      <c r="R13" s="29"/>
      <c r="T13" s="77"/>
    </row>
    <row r="14" spans="1:16376" ht="12" customHeight="1" thickBot="1" x14ac:dyDescent="0.3">
      <c r="B14" s="29"/>
      <c r="C14" s="24"/>
      <c r="D14" s="25"/>
      <c r="E14" s="26"/>
      <c r="F14" s="27"/>
      <c r="G14" s="29"/>
      <c r="H14" s="63"/>
      <c r="I14" s="64"/>
      <c r="J14" s="65"/>
      <c r="K14" s="66"/>
      <c r="L14" s="67"/>
      <c r="M14" s="67"/>
      <c r="N14" s="66"/>
      <c r="O14" s="66"/>
      <c r="P14" s="66"/>
      <c r="Q14" s="68"/>
      <c r="R14" s="29"/>
      <c r="T14" s="78"/>
    </row>
    <row r="15" spans="1:16376" ht="11.1" customHeight="1" x14ac:dyDescent="0.25">
      <c r="B15" s="29"/>
      <c r="C15" s="29"/>
      <c r="D15" s="29"/>
      <c r="E15" s="29"/>
      <c r="F15" s="29"/>
      <c r="G15" s="29"/>
      <c r="H15" s="29"/>
      <c r="I15" s="47"/>
      <c r="J15" s="29"/>
      <c r="K15" s="29"/>
      <c r="L15" s="29"/>
      <c r="M15" s="29"/>
      <c r="N15" s="29"/>
      <c r="O15" s="29"/>
      <c r="P15" s="29"/>
      <c r="Q15" s="29"/>
      <c r="R15" s="29"/>
    </row>
    <row r="16" spans="1:16376" ht="24" customHeight="1" x14ac:dyDescent="0.25">
      <c r="B16" s="29"/>
      <c r="C16" s="69" t="s">
        <v>212</v>
      </c>
      <c r="D16" s="70"/>
      <c r="E16" s="70"/>
      <c r="F16" s="71"/>
      <c r="G16" s="29"/>
      <c r="H16" s="72" t="s">
        <v>210</v>
      </c>
      <c r="I16" s="73"/>
      <c r="J16" s="73"/>
      <c r="K16" s="73"/>
      <c r="L16" s="73"/>
      <c r="M16" s="73"/>
      <c r="N16" s="73"/>
      <c r="O16" s="73"/>
      <c r="P16" s="73"/>
      <c r="Q16" s="74"/>
      <c r="R16" s="29"/>
    </row>
    <row r="17" spans="2:18" ht="9.9499999999999993" customHeight="1" x14ac:dyDescent="0.25">
      <c r="B17" s="29"/>
      <c r="C17" s="33"/>
      <c r="D17" s="34"/>
      <c r="E17" s="35"/>
      <c r="F17" s="36"/>
      <c r="G17" s="29"/>
      <c r="H17" s="58"/>
      <c r="K17" s="15"/>
      <c r="L17" s="14"/>
      <c r="M17" s="14"/>
      <c r="N17" s="15"/>
      <c r="O17" s="15"/>
      <c r="P17" s="15"/>
      <c r="Q17" s="59"/>
      <c r="R17" s="29"/>
    </row>
    <row r="18" spans="2:18" ht="21.75" customHeight="1" x14ac:dyDescent="0.25">
      <c r="B18" s="29"/>
      <c r="C18" s="37"/>
      <c r="D18" s="38"/>
      <c r="E18" s="39"/>
      <c r="F18" s="40"/>
      <c r="G18" s="29"/>
      <c r="H18" s="60"/>
      <c r="I18" s="53"/>
      <c r="J18" s="54" t="s">
        <v>169</v>
      </c>
      <c r="K18" s="54" t="s">
        <v>170</v>
      </c>
      <c r="L18" s="54" t="s">
        <v>171</v>
      </c>
      <c r="M18" s="54" t="s">
        <v>172</v>
      </c>
      <c r="N18" s="54" t="s">
        <v>173</v>
      </c>
      <c r="O18" s="54" t="s">
        <v>174</v>
      </c>
      <c r="P18" s="54" t="s">
        <v>175</v>
      </c>
      <c r="Q18" s="61"/>
      <c r="R18" s="29"/>
    </row>
    <row r="19" spans="2:18" ht="35.1" customHeight="1" x14ac:dyDescent="0.25">
      <c r="B19" s="29"/>
      <c r="C19" s="37"/>
      <c r="D19" s="38"/>
      <c r="E19" s="39"/>
      <c r="F19" s="40"/>
      <c r="G19" s="29"/>
      <c r="H19" s="58"/>
      <c r="I19" s="54" t="s">
        <v>61</v>
      </c>
      <c r="J19" s="56">
        <f>INDEX('Time-Report&gt;ROAS&gt;Pivot'!$T$10:$T$65,MATCH(J$18&amp;"_|_"&amp;$I19,'Time-Report&gt;ROAS&gt;Pivot'!$R$10:$R$65),0)</f>
        <v>-0.54879668698234108</v>
      </c>
      <c r="K19" s="56">
        <f>INDEX('Time-Report&gt;ROAS&gt;Pivot'!$T$10:$T$65,MATCH(K$18&amp;"_|_"&amp;$I19,'Time-Report&gt;ROAS&gt;Pivot'!$R$10:$R$65),0)</f>
        <v>0.27783063530147167</v>
      </c>
      <c r="L19" s="56">
        <f>INDEX('Time-Report&gt;ROAS&gt;Pivot'!$T$10:$T$65,MATCH(L$18&amp;"_|_"&amp;$I19,'Time-Report&gt;ROAS&gt;Pivot'!$R$10:$R$65),0)</f>
        <v>-0.84781557665260199</v>
      </c>
      <c r="M19" s="56">
        <f>INDEX('Time-Report&gt;ROAS&gt;Pivot'!$T$10:$T$65,MATCH(M$18&amp;"_|_"&amp;$I19,'Time-Report&gt;ROAS&gt;Pivot'!$R$10:$R$65),0)</f>
        <v>-0.49510564689525838</v>
      </c>
      <c r="N19" s="56">
        <f>INDEX('Time-Report&gt;ROAS&gt;Pivot'!$T$10:$T$65,MATCH(N$18&amp;"_|_"&amp;$I19,'Time-Report&gt;ROAS&gt;Pivot'!$R$10:$R$65),0)</f>
        <v>-0.26293170807938737</v>
      </c>
      <c r="O19" s="56">
        <f>INDEX('Time-Report&gt;ROAS&gt;Pivot'!$T$10:$T$65,MATCH(O$18&amp;"_|_"&amp;$I19,'Time-Report&gt;ROAS&gt;Pivot'!$R$10:$R$65),0)</f>
        <v>-0.9826535396155649</v>
      </c>
      <c r="P19" s="56">
        <f>INDEX('Time-Report&gt;ROAS&gt;Pivot'!$T$10:$T$65,MATCH(P$18&amp;"_|_"&amp;$I19,'Time-Report&gt;ROAS&gt;Pivot'!$R$10:$R$65),0)</f>
        <v>-0.59464407735277258</v>
      </c>
      <c r="Q19" s="59"/>
      <c r="R19" s="29"/>
    </row>
    <row r="20" spans="2:18" ht="35.1" customHeight="1" x14ac:dyDescent="0.25">
      <c r="B20" s="29"/>
      <c r="C20" s="37"/>
      <c r="D20" s="38"/>
      <c r="E20" s="39"/>
      <c r="F20" s="40"/>
      <c r="G20" s="29"/>
      <c r="H20" s="58"/>
      <c r="I20" s="54" t="s">
        <v>62</v>
      </c>
      <c r="J20" s="56">
        <f>INDEX('Time-Report&gt;ROAS&gt;Pivot'!$T$10:$T$65,MATCH(J$18&amp;"_|_"&amp;$I20,'Time-Report&gt;ROAS&gt;Pivot'!$R$10:$R$65),0)</f>
        <v>0</v>
      </c>
      <c r="K20" s="56">
        <f>INDEX('Time-Report&gt;ROAS&gt;Pivot'!$T$10:$T$65,MATCH(K$18&amp;"_|_"&amp;$I20,'Time-Report&gt;ROAS&gt;Pivot'!$R$10:$R$65),0)</f>
        <v>0</v>
      </c>
      <c r="L20" s="56">
        <f>INDEX('Time-Report&gt;ROAS&gt;Pivot'!$T$10:$T$65,MATCH(L$18&amp;"_|_"&amp;$I20,'Time-Report&gt;ROAS&gt;Pivot'!$R$10:$R$65),0)</f>
        <v>5.1149682478796255E-2</v>
      </c>
      <c r="M20" s="56">
        <f>INDEX('Time-Report&gt;ROAS&gt;Pivot'!$T$10:$T$65,MATCH(M$18&amp;"_|_"&amp;$I20,'Time-Report&gt;ROAS&gt;Pivot'!$R$10:$R$65),0)</f>
        <v>-0.39967938538783787</v>
      </c>
      <c r="N20" s="56">
        <f>INDEX('Time-Report&gt;ROAS&gt;Pivot'!$T$10:$T$65,MATCH(N$18&amp;"_|_"&amp;$I20,'Time-Report&gt;ROAS&gt;Pivot'!$R$10:$R$65),0)</f>
        <v>0.12450793633145496</v>
      </c>
      <c r="O20" s="56">
        <f>INDEX('Time-Report&gt;ROAS&gt;Pivot'!$T$10:$T$65,MATCH(O$18&amp;"_|_"&amp;$I20,'Time-Report&gt;ROAS&gt;Pivot'!$R$10:$R$65),0)</f>
        <v>0</v>
      </c>
      <c r="P20" s="56">
        <f>INDEX('Time-Report&gt;ROAS&gt;Pivot'!$T$10:$T$65,MATCH(P$18&amp;"_|_"&amp;$I20,'Time-Report&gt;ROAS&gt;Pivot'!$R$10:$R$65),0)</f>
        <v>0</v>
      </c>
      <c r="Q20" s="59"/>
      <c r="R20" s="29"/>
    </row>
    <row r="21" spans="2:18" ht="35.1" customHeight="1" x14ac:dyDescent="0.25">
      <c r="B21" s="29"/>
      <c r="C21" s="37"/>
      <c r="D21" s="38"/>
      <c r="E21" s="39"/>
      <c r="F21" s="40"/>
      <c r="G21" s="29"/>
      <c r="H21" s="62"/>
      <c r="I21" s="54" t="s">
        <v>63</v>
      </c>
      <c r="J21" s="56">
        <f>INDEX('Time-Report&gt;ROAS&gt;Pivot'!$T$10:$T$65,MATCH(J$18&amp;"_|_"&amp;$I21,'Time-Report&gt;ROAS&gt;Pivot'!$R$10:$R$65),0)</f>
        <v>0</v>
      </c>
      <c r="K21" s="56">
        <f>INDEX('Time-Report&gt;ROAS&gt;Pivot'!$T$10:$T$65,MATCH(K$18&amp;"_|_"&amp;$I21,'Time-Report&gt;ROAS&gt;Pivot'!$R$10:$R$65),0)</f>
        <v>0</v>
      </c>
      <c r="L21" s="56">
        <f>INDEX('Time-Report&gt;ROAS&gt;Pivot'!$T$10:$T$65,MATCH(L$18&amp;"_|_"&amp;$I21,'Time-Report&gt;ROAS&gt;Pivot'!$R$10:$R$65),0)</f>
        <v>0</v>
      </c>
      <c r="M21" s="56">
        <f>INDEX('Time-Report&gt;ROAS&gt;Pivot'!$T$10:$T$65,MATCH(M$18&amp;"_|_"&amp;$I21,'Time-Report&gt;ROAS&gt;Pivot'!$R$10:$R$65),0)</f>
        <v>0</v>
      </c>
      <c r="N21" s="56">
        <f>INDEX('Time-Report&gt;ROAS&gt;Pivot'!$T$10:$T$65,MATCH(N$18&amp;"_|_"&amp;$I21,'Time-Report&gt;ROAS&gt;Pivot'!$R$10:$R$65),0)</f>
        <v>0</v>
      </c>
      <c r="O21" s="56">
        <f>INDEX('Time-Report&gt;ROAS&gt;Pivot'!$T$10:$T$65,MATCH(O$18&amp;"_|_"&amp;$I21,'Time-Report&gt;ROAS&gt;Pivot'!$R$10:$R$65),0)</f>
        <v>0</v>
      </c>
      <c r="P21" s="56">
        <f>INDEX('Time-Report&gt;ROAS&gt;Pivot'!$T$10:$T$65,MATCH(P$18&amp;"_|_"&amp;$I21,'Time-Report&gt;ROAS&gt;Pivot'!$R$10:$R$65),0)</f>
        <v>0</v>
      </c>
      <c r="Q21" s="59"/>
      <c r="R21" s="29"/>
    </row>
    <row r="22" spans="2:18" ht="35.1" customHeight="1" x14ac:dyDescent="0.25">
      <c r="B22" s="29"/>
      <c r="C22" s="37"/>
      <c r="D22" s="38"/>
      <c r="E22" s="39"/>
      <c r="F22" s="40"/>
      <c r="G22" s="29"/>
      <c r="H22" s="58"/>
      <c r="I22" s="54" t="s">
        <v>64</v>
      </c>
      <c r="J22" s="56">
        <f>INDEX('Time-Report&gt;ROAS&gt;Pivot'!$T$10:$T$65,MATCH(J$18&amp;"_|_"&amp;$I22,'Time-Report&gt;ROAS&gt;Pivot'!$R$10:$R$65),0)</f>
        <v>0</v>
      </c>
      <c r="K22" s="56">
        <f>INDEX('Time-Report&gt;ROAS&gt;Pivot'!$T$10:$T$65,MATCH(K$18&amp;"_|_"&amp;$I22,'Time-Report&gt;ROAS&gt;Pivot'!$R$10:$R$65),0)</f>
        <v>0</v>
      </c>
      <c r="L22" s="56">
        <f>INDEX('Time-Report&gt;ROAS&gt;Pivot'!$T$10:$T$65,MATCH(L$18&amp;"_|_"&amp;$I22,'Time-Report&gt;ROAS&gt;Pivot'!$R$10:$R$65),0)</f>
        <v>0</v>
      </c>
      <c r="M22" s="56">
        <f>INDEX('Time-Report&gt;ROAS&gt;Pivot'!$T$10:$T$65,MATCH(M$18&amp;"_|_"&amp;$I22,'Time-Report&gt;ROAS&gt;Pivot'!$R$10:$R$65),0)</f>
        <v>0</v>
      </c>
      <c r="N22" s="56">
        <f>INDEX('Time-Report&gt;ROAS&gt;Pivot'!$T$10:$T$65,MATCH(N$18&amp;"_|_"&amp;$I22,'Time-Report&gt;ROAS&gt;Pivot'!$R$10:$R$65),0)</f>
        <v>0</v>
      </c>
      <c r="O22" s="56">
        <f>INDEX('Time-Report&gt;ROAS&gt;Pivot'!$T$10:$T$65,MATCH(O$18&amp;"_|_"&amp;$I22,'Time-Report&gt;ROAS&gt;Pivot'!$R$10:$R$65),0)</f>
        <v>0</v>
      </c>
      <c r="P22" s="56">
        <f>INDEX('Time-Report&gt;ROAS&gt;Pivot'!$T$10:$T$65,MATCH(P$18&amp;"_|_"&amp;$I22,'Time-Report&gt;ROAS&gt;Pivot'!$R$10:$R$65),0)</f>
        <v>0</v>
      </c>
      <c r="Q22" s="59"/>
      <c r="R22" s="29"/>
    </row>
    <row r="23" spans="2:18" ht="35.1" customHeight="1" x14ac:dyDescent="0.25">
      <c r="B23" s="29"/>
      <c r="C23" s="37"/>
      <c r="D23" s="38"/>
      <c r="E23" s="39"/>
      <c r="F23" s="40"/>
      <c r="G23" s="29"/>
      <c r="H23" s="58"/>
      <c r="I23" s="54" t="s">
        <v>65</v>
      </c>
      <c r="J23" s="56">
        <f>INDEX('Time-Report&gt;ROAS&gt;Pivot'!$T$10:$T$65,MATCH(J$18&amp;"_|_"&amp;$I23,'Time-Report&gt;ROAS&gt;Pivot'!$R$10:$R$65),0)</f>
        <v>0</v>
      </c>
      <c r="K23" s="56">
        <f>INDEX('Time-Report&gt;ROAS&gt;Pivot'!$T$10:$T$65,MATCH(K$18&amp;"_|_"&amp;$I23,'Time-Report&gt;ROAS&gt;Pivot'!$R$10:$R$65),0)</f>
        <v>0</v>
      </c>
      <c r="L23" s="56">
        <f>INDEX('Time-Report&gt;ROAS&gt;Pivot'!$T$10:$T$65,MATCH(L$18&amp;"_|_"&amp;$I23,'Time-Report&gt;ROAS&gt;Pivot'!$R$10:$R$65),0)</f>
        <v>0</v>
      </c>
      <c r="M23" s="56">
        <f>INDEX('Time-Report&gt;ROAS&gt;Pivot'!$T$10:$T$65,MATCH(M$18&amp;"_|_"&amp;$I23,'Time-Report&gt;ROAS&gt;Pivot'!$R$10:$R$65),0)</f>
        <v>0</v>
      </c>
      <c r="N23" s="56">
        <f>INDEX('Time-Report&gt;ROAS&gt;Pivot'!$T$10:$T$65,MATCH(N$18&amp;"_|_"&amp;$I23,'Time-Report&gt;ROAS&gt;Pivot'!$R$10:$R$65),0)</f>
        <v>0</v>
      </c>
      <c r="O23" s="56">
        <f>INDEX('Time-Report&gt;ROAS&gt;Pivot'!$T$10:$T$65,MATCH(O$18&amp;"_|_"&amp;$I23,'Time-Report&gt;ROAS&gt;Pivot'!$R$10:$R$65),0)</f>
        <v>0</v>
      </c>
      <c r="P23" s="56">
        <f>INDEX('Time-Report&gt;ROAS&gt;Pivot'!$T$10:$T$65,MATCH(P$18&amp;"_|_"&amp;$I23,'Time-Report&gt;ROAS&gt;Pivot'!$R$10:$R$65),0)</f>
        <v>0</v>
      </c>
      <c r="Q23" s="59"/>
      <c r="R23" s="29"/>
    </row>
    <row r="24" spans="2:18" ht="35.1" customHeight="1" x14ac:dyDescent="0.25">
      <c r="B24" s="29"/>
      <c r="C24" s="37"/>
      <c r="D24" s="38"/>
      <c r="E24" s="39"/>
      <c r="F24" s="40"/>
      <c r="G24" s="29"/>
      <c r="H24" s="58"/>
      <c r="I24" s="54" t="s">
        <v>66</v>
      </c>
      <c r="J24" s="56">
        <f>INDEX('Time-Report&gt;ROAS&gt;Pivot'!$T$10:$T$65,MATCH(J$18&amp;"_|_"&amp;$I24,'Time-Report&gt;ROAS&gt;Pivot'!$R$10:$R$65),0)</f>
        <v>0</v>
      </c>
      <c r="K24" s="56">
        <f>INDEX('Time-Report&gt;ROAS&gt;Pivot'!$T$10:$T$65,MATCH(K$18&amp;"_|_"&amp;$I24,'Time-Report&gt;ROAS&gt;Pivot'!$R$10:$R$65),0)</f>
        <v>0</v>
      </c>
      <c r="L24" s="56">
        <f>INDEX('Time-Report&gt;ROAS&gt;Pivot'!$T$10:$T$65,MATCH(L$18&amp;"_|_"&amp;$I24,'Time-Report&gt;ROAS&gt;Pivot'!$R$10:$R$65),0)</f>
        <v>0</v>
      </c>
      <c r="M24" s="56">
        <f>INDEX('Time-Report&gt;ROAS&gt;Pivot'!$T$10:$T$65,MATCH(M$18&amp;"_|_"&amp;$I24,'Time-Report&gt;ROAS&gt;Pivot'!$R$10:$R$65),0)</f>
        <v>0</v>
      </c>
      <c r="N24" s="56">
        <f>INDEX('Time-Report&gt;ROAS&gt;Pivot'!$T$10:$T$65,MATCH(N$18&amp;"_|_"&amp;$I24,'Time-Report&gt;ROAS&gt;Pivot'!$R$10:$R$65),0)</f>
        <v>0</v>
      </c>
      <c r="O24" s="56">
        <f>INDEX('Time-Report&gt;ROAS&gt;Pivot'!$T$10:$T$65,MATCH(O$18&amp;"_|_"&amp;$I24,'Time-Report&gt;ROAS&gt;Pivot'!$R$10:$R$65),0)</f>
        <v>0</v>
      </c>
      <c r="P24" s="56">
        <f>INDEX('Time-Report&gt;ROAS&gt;Pivot'!$T$10:$T$65,MATCH(P$18&amp;"_|_"&amp;$I24,'Time-Report&gt;ROAS&gt;Pivot'!$R$10:$R$65),0)</f>
        <v>0</v>
      </c>
      <c r="Q24" s="59"/>
      <c r="R24" s="29"/>
    </row>
    <row r="25" spans="2:18" ht="35.1" customHeight="1" x14ac:dyDescent="0.25">
      <c r="B25" s="29"/>
      <c r="C25" s="37"/>
      <c r="D25" s="38"/>
      <c r="E25" s="39"/>
      <c r="F25" s="40"/>
      <c r="G25" s="29"/>
      <c r="H25" s="58"/>
      <c r="I25" s="54" t="s">
        <v>67</v>
      </c>
      <c r="J25" s="56">
        <f>INDEX('Time-Report&gt;ROAS&gt;Pivot'!$T$10:$T$65,MATCH(J$18&amp;"_|_"&amp;$I25,'Time-Report&gt;ROAS&gt;Pivot'!$R$10:$R$65),0)</f>
        <v>0</v>
      </c>
      <c r="K25" s="56">
        <f>INDEX('Time-Report&gt;ROAS&gt;Pivot'!$T$10:$T$65,MATCH(K$18&amp;"_|_"&amp;$I25,'Time-Report&gt;ROAS&gt;Pivot'!$R$10:$R$65),0)</f>
        <v>0</v>
      </c>
      <c r="L25" s="56">
        <f>INDEX('Time-Report&gt;ROAS&gt;Pivot'!$T$10:$T$65,MATCH(L$18&amp;"_|_"&amp;$I25,'Time-Report&gt;ROAS&gt;Pivot'!$R$10:$R$65),0)</f>
        <v>0</v>
      </c>
      <c r="M25" s="56">
        <f>INDEX('Time-Report&gt;ROAS&gt;Pivot'!$T$10:$T$65,MATCH(M$18&amp;"_|_"&amp;$I25,'Time-Report&gt;ROAS&gt;Pivot'!$R$10:$R$65),0)</f>
        <v>0</v>
      </c>
      <c r="N25" s="56">
        <f>INDEX('Time-Report&gt;ROAS&gt;Pivot'!$T$10:$T$65,MATCH(N$18&amp;"_|_"&amp;$I25,'Time-Report&gt;ROAS&gt;Pivot'!$R$10:$R$65),0)</f>
        <v>0</v>
      </c>
      <c r="O25" s="56">
        <f>INDEX('Time-Report&gt;ROAS&gt;Pivot'!$T$10:$T$65,MATCH(O$18&amp;"_|_"&amp;$I25,'Time-Report&gt;ROAS&gt;Pivot'!$R$10:$R$65),0)</f>
        <v>0</v>
      </c>
      <c r="P25" s="56">
        <f>INDEX('Time-Report&gt;ROAS&gt;Pivot'!$T$10:$T$65,MATCH(P$18&amp;"_|_"&amp;$I25,'Time-Report&gt;ROAS&gt;Pivot'!$R$10:$R$65),0)</f>
        <v>0</v>
      </c>
      <c r="Q25" s="59"/>
      <c r="R25" s="29"/>
    </row>
    <row r="26" spans="2:18" ht="35.1" customHeight="1" x14ac:dyDescent="0.25">
      <c r="B26" s="29"/>
      <c r="C26" s="37"/>
      <c r="D26" s="38"/>
      <c r="E26" s="39"/>
      <c r="F26" s="40"/>
      <c r="G26" s="29"/>
      <c r="H26" s="58"/>
      <c r="I26" s="54" t="s">
        <v>68</v>
      </c>
      <c r="J26" s="56">
        <f>INDEX('Time-Report&gt;ROAS&gt;Pivot'!$T$10:$T$65,MATCH(J$18&amp;"_|_"&amp;$I26,'Time-Report&gt;ROAS&gt;Pivot'!$R$10:$R$65),0)</f>
        <v>0.21480730725334296</v>
      </c>
      <c r="K26" s="56">
        <f>INDEX('Time-Report&gt;ROAS&gt;Pivot'!$T$10:$T$65,MATCH(K$18&amp;"_|_"&amp;$I26,'Time-Report&gt;ROAS&gt;Pivot'!$R$10:$R$65),0)</f>
        <v>-0.61064800521422935</v>
      </c>
      <c r="L26" s="56">
        <f>INDEX('Time-Report&gt;ROAS&gt;Pivot'!$T$10:$T$65,MATCH(L$18&amp;"_|_"&amp;$I26,'Time-Report&gt;ROAS&gt;Pivot'!$R$10:$R$65),0)</f>
        <v>3.6480476860223705</v>
      </c>
      <c r="M26" s="56">
        <f>INDEX('Time-Report&gt;ROAS&gt;Pivot'!$T$10:$T$65,MATCH(M$18&amp;"_|_"&amp;$I26,'Time-Report&gt;ROAS&gt;Pivot'!$R$10:$R$65),0)</f>
        <v>-0.23649271143383599</v>
      </c>
      <c r="N26" s="56">
        <f>INDEX('Time-Report&gt;ROAS&gt;Pivot'!$T$10:$T$65,MATCH(N$18&amp;"_|_"&amp;$I26,'Time-Report&gt;ROAS&gt;Pivot'!$R$10:$R$65),0)</f>
        <v>-0.6875058602906704</v>
      </c>
      <c r="O26" s="56">
        <f>INDEX('Time-Report&gt;ROAS&gt;Pivot'!$T$10:$T$65,MATCH(O$18&amp;"_|_"&amp;$I26,'Time-Report&gt;ROAS&gt;Pivot'!$R$10:$R$65),0)</f>
        <v>-0.34333001250195339</v>
      </c>
      <c r="P26" s="56">
        <f>INDEX('Time-Report&gt;ROAS&gt;Pivot'!$T$10:$T$65,MATCH(P$18&amp;"_|_"&amp;$I26,'Time-Report&gt;ROAS&gt;Pivot'!$R$10:$R$65),0)</f>
        <v>-0.11305388626063728</v>
      </c>
      <c r="Q26" s="59"/>
      <c r="R26" s="29"/>
    </row>
    <row r="27" spans="2:18" ht="10.5" customHeight="1" x14ac:dyDescent="0.25">
      <c r="B27" s="29"/>
      <c r="C27" s="24"/>
      <c r="D27" s="25"/>
      <c r="E27" s="26"/>
      <c r="F27" s="27"/>
      <c r="G27" s="29"/>
      <c r="H27" s="63"/>
      <c r="I27" s="64"/>
      <c r="J27" s="65"/>
      <c r="K27" s="66"/>
      <c r="L27" s="67"/>
      <c r="M27" s="67"/>
      <c r="N27" s="66"/>
      <c r="O27" s="66"/>
      <c r="P27" s="66"/>
      <c r="Q27" s="68"/>
      <c r="R27" s="29"/>
    </row>
    <row r="28" spans="2:18" x14ac:dyDescent="0.25">
      <c r="C28" s="4"/>
      <c r="D28" s="4"/>
      <c r="E28" s="4"/>
      <c r="F28" s="4"/>
      <c r="G28" s="4"/>
    </row>
    <row r="97" spans="2:51" x14ac:dyDescent="0.25">
      <c r="AM97" s="5"/>
      <c r="AS97" s="5"/>
      <c r="AY97" s="5"/>
    </row>
    <row r="98" spans="2:51" x14ac:dyDescent="0.25">
      <c r="AL98" s="5"/>
      <c r="AM98" s="5"/>
      <c r="AR98" s="5"/>
      <c r="AS98" s="5"/>
      <c r="AX98" s="5"/>
      <c r="AY98" s="5"/>
    </row>
    <row r="107" spans="2:51" x14ac:dyDescent="0.25">
      <c r="B107" s="4"/>
      <c r="C107" s="15"/>
    </row>
    <row r="108" spans="2:51" x14ac:dyDescent="0.25">
      <c r="B108" s="4"/>
      <c r="C108" s="15"/>
    </row>
    <row r="109" spans="2:51" x14ac:dyDescent="0.25">
      <c r="B109" s="4"/>
      <c r="C109" s="15"/>
      <c r="G109" s="15"/>
    </row>
    <row r="110" spans="2:51" x14ac:dyDescent="0.25">
      <c r="B110" s="4"/>
      <c r="C110" s="15"/>
      <c r="G110" s="15"/>
    </row>
    <row r="111" spans="2:51" x14ac:dyDescent="0.25">
      <c r="B111" s="4"/>
      <c r="C111" s="15"/>
      <c r="G111" s="15"/>
    </row>
    <row r="112" spans="2:51" x14ac:dyDescent="0.25">
      <c r="B112" s="4"/>
      <c r="C112" s="15"/>
      <c r="G112" s="15"/>
    </row>
    <row r="113" spans="2:7" x14ac:dyDescent="0.25">
      <c r="B113" s="4"/>
      <c r="C113" s="15"/>
      <c r="G113" s="15"/>
    </row>
    <row r="114" spans="2:7" x14ac:dyDescent="0.25">
      <c r="B114" s="4"/>
      <c r="C114" s="15"/>
      <c r="G114" s="15"/>
    </row>
    <row r="115" spans="2:7" x14ac:dyDescent="0.25">
      <c r="B115" s="4"/>
      <c r="C115" s="15"/>
      <c r="G115" s="15"/>
    </row>
    <row r="116" spans="2:7" x14ac:dyDescent="0.25">
      <c r="B116" s="4"/>
      <c r="C116" s="15"/>
    </row>
    <row r="117" spans="2:7" x14ac:dyDescent="0.25">
      <c r="B117" s="4"/>
      <c r="C117" s="15"/>
    </row>
  </sheetData>
  <sheetProtection algorithmName="SHA-512" hashValue="ZyxTwqH7kajRpJcdBVBGaZD7l+f4cLiaL7RgrSBSK+aYhV3L9Mt1e0JWFOVQRn0Z29529Lu1ZJ1+WGQfJOwWyw==" saltValue="DvYWL3YlYQGqVGsIcYuerg==" spinCount="100000" sheet="1" objects="1" scenarios="1" selectLockedCells="1" pivotTables="0" selectUnlockedCells="1"/>
  <mergeCells count="1">
    <mergeCell ref="T4:T14"/>
  </mergeCells>
  <conditionalFormatting sqref="J14">
    <cfRule type="dataBar" priority="6">
      <dataBar>
        <cfvo type="min"/>
        <cfvo type="max"/>
        <color rgb="FF638EC6"/>
      </dataBar>
      <extLst>
        <ext xmlns:x14="http://schemas.microsoft.com/office/spreadsheetml/2009/9/main" uri="{B025F937-C7B1-47D3-B67F-A62EFF666E3E}">
          <x14:id>{CE4AC316-441D-492E-9525-F684C4F13383}</x14:id>
        </ext>
      </extLst>
    </cfRule>
  </conditionalFormatting>
  <conditionalFormatting sqref="J6:P13">
    <cfRule type="cellIs" dxfId="207" priority="4" operator="equal">
      <formula>0</formula>
    </cfRule>
    <cfRule type="colorScale" priority="5">
      <colorScale>
        <cfvo type="min"/>
        <cfvo type="num" val="0"/>
        <cfvo type="max"/>
        <color theme="5"/>
        <color theme="0"/>
        <color rgb="FF228ACA"/>
      </colorScale>
    </cfRule>
  </conditionalFormatting>
  <conditionalFormatting sqref="J27">
    <cfRule type="dataBar" priority="3">
      <dataBar>
        <cfvo type="min"/>
        <cfvo type="max"/>
        <color rgb="FF638EC6"/>
      </dataBar>
      <extLst>
        <ext xmlns:x14="http://schemas.microsoft.com/office/spreadsheetml/2009/9/main" uri="{B025F937-C7B1-47D3-B67F-A62EFF666E3E}">
          <x14:id>{2F8798BC-7BFD-47F1-A71C-DA76513D220A}</x14:id>
        </ext>
      </extLst>
    </cfRule>
  </conditionalFormatting>
  <conditionalFormatting sqref="J19:P26">
    <cfRule type="cellIs" dxfId="206" priority="1" operator="equal">
      <formula>0</formula>
    </cfRule>
    <cfRule type="colorScale" priority="2">
      <colorScale>
        <cfvo type="min"/>
        <cfvo type="num" val="0"/>
        <cfvo type="max"/>
        <color rgb="FFB6E0E4"/>
        <color theme="0"/>
        <color rgb="FF9CCFEE"/>
      </colorScale>
    </cfRule>
  </conditionalFormatting>
  <pageMargins left="0.7" right="0.7" top="0.78740157499999996" bottom="0.78740157499999996" header="0.3" footer="0.3"/>
  <pageSetup paperSize="9" scale="54" orientation="landscape" r:id="rId1"/>
  <rowBreaks count="1" manualBreakCount="1">
    <brk id="28" max="16383" man="1"/>
  </rowBreaks>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dataBar" id="{CE4AC316-441D-492E-9525-F684C4F13383}">
            <x14:dataBar minLength="0" maxLength="100" gradient="0">
              <x14:cfvo type="autoMin"/>
              <x14:cfvo type="autoMax"/>
              <x14:negativeFillColor rgb="FFFF0000"/>
              <x14:axisColor rgb="FF000000"/>
            </x14:dataBar>
          </x14:cfRule>
          <xm:sqref>J14</xm:sqref>
        </x14:conditionalFormatting>
        <x14:conditionalFormatting xmlns:xm="http://schemas.microsoft.com/office/excel/2006/main">
          <x14:cfRule type="dataBar" id="{2F8798BC-7BFD-47F1-A71C-DA76513D220A}">
            <x14:dataBar minLength="0" maxLength="100" gradient="0">
              <x14:cfvo type="autoMin"/>
              <x14:cfvo type="autoMax"/>
              <x14:negativeFillColor rgb="FFFF0000"/>
              <x14:axisColor rgb="FF000000"/>
            </x14:dataBar>
          </x14:cfRule>
          <xm:sqref>J27</xm:sqref>
        </x14:conditionalFormatting>
      </x14:conditionalFormattings>
    </ex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858B3-59A8-401F-A060-5C4AEDB83C84}">
  <dimension ref="A1:N47"/>
  <sheetViews>
    <sheetView topLeftCell="E1" workbookViewId="0">
      <selection activeCell="L10" sqref="L10"/>
    </sheetView>
  </sheetViews>
  <sheetFormatPr baseColWidth="10" defaultRowHeight="15" x14ac:dyDescent="0.25"/>
  <cols>
    <col min="2" max="2" width="34.28515625" bestFit="1" customWidth="1"/>
    <col min="3" max="3" width="14.85546875" bestFit="1" customWidth="1"/>
    <col min="4" max="4" width="26.7109375" bestFit="1" customWidth="1"/>
    <col min="6" max="6" width="42" bestFit="1" customWidth="1"/>
    <col min="7" max="7" width="26.7109375" bestFit="1" customWidth="1"/>
    <col min="8" max="8" width="14.85546875" bestFit="1" customWidth="1"/>
    <col min="12" max="12" width="41.140625" customWidth="1"/>
  </cols>
  <sheetData>
    <row r="1" spans="1:14" x14ac:dyDescent="0.25">
      <c r="A1" s="4"/>
      <c r="B1" s="4"/>
      <c r="C1" s="4"/>
      <c r="D1" s="4"/>
      <c r="E1" s="4"/>
      <c r="F1" s="4"/>
      <c r="G1" s="4"/>
      <c r="H1" s="4"/>
      <c r="I1" s="4"/>
      <c r="J1" s="4"/>
      <c r="K1" s="4"/>
      <c r="L1" s="4"/>
      <c r="M1" s="4"/>
      <c r="N1" s="4"/>
    </row>
    <row r="2" spans="1:14" x14ac:dyDescent="0.25">
      <c r="A2" s="4"/>
      <c r="B2" s="4"/>
      <c r="C2" s="4"/>
      <c r="D2" s="4"/>
      <c r="E2" s="4"/>
      <c r="F2" s="4"/>
      <c r="G2" s="4"/>
      <c r="H2" s="4"/>
      <c r="I2" s="4"/>
      <c r="J2" s="4"/>
      <c r="K2" s="4"/>
      <c r="L2" s="4"/>
      <c r="M2" s="4"/>
      <c r="N2" s="4"/>
    </row>
    <row r="3" spans="1:14" x14ac:dyDescent="0.25">
      <c r="A3" s="4"/>
      <c r="B3" s="4"/>
      <c r="C3" s="4"/>
      <c r="D3" s="4"/>
      <c r="E3" s="4"/>
      <c r="F3" s="4"/>
      <c r="G3" s="4"/>
      <c r="H3" s="4"/>
      <c r="I3" s="4"/>
      <c r="J3" s="4"/>
      <c r="K3" s="4"/>
      <c r="L3" s="4"/>
      <c r="M3" s="4"/>
      <c r="N3" s="4"/>
    </row>
    <row r="4" spans="1:14" x14ac:dyDescent="0.25">
      <c r="A4" s="4"/>
      <c r="B4" s="4"/>
      <c r="C4" s="4"/>
      <c r="D4" s="4"/>
      <c r="E4" s="4"/>
      <c r="F4" s="4"/>
      <c r="G4" s="4"/>
      <c r="H4" s="4"/>
      <c r="I4" s="4"/>
      <c r="J4" s="4"/>
      <c r="K4" s="4"/>
      <c r="L4" s="4"/>
      <c r="M4" s="4"/>
      <c r="N4" s="4"/>
    </row>
    <row r="5" spans="1:14" x14ac:dyDescent="0.25">
      <c r="A5" s="4"/>
      <c r="B5" s="4"/>
      <c r="C5" s="4"/>
      <c r="D5" s="4"/>
      <c r="E5" s="4"/>
      <c r="F5" s="4"/>
      <c r="G5" s="4"/>
      <c r="H5" s="4"/>
      <c r="I5" s="4"/>
      <c r="J5" s="4"/>
      <c r="K5" s="4"/>
      <c r="L5" s="4"/>
      <c r="M5" s="4"/>
      <c r="N5" s="4"/>
    </row>
    <row r="6" spans="1:14" x14ac:dyDescent="0.25">
      <c r="A6" s="4"/>
      <c r="B6" s="4"/>
      <c r="C6" s="4"/>
      <c r="D6" s="4"/>
      <c r="E6" s="4"/>
      <c r="F6" s="4"/>
      <c r="G6" s="4"/>
      <c r="H6" s="4"/>
      <c r="I6" s="4"/>
      <c r="J6" s="4"/>
      <c r="K6" s="4"/>
      <c r="L6" s="4"/>
      <c r="M6" s="4"/>
      <c r="N6" s="4"/>
    </row>
    <row r="7" spans="1:14" x14ac:dyDescent="0.25">
      <c r="A7" s="4"/>
      <c r="B7" s="4"/>
      <c r="C7" s="4"/>
      <c r="D7" s="4"/>
      <c r="E7" s="4"/>
      <c r="F7" s="4"/>
      <c r="G7" s="4"/>
      <c r="H7" s="4"/>
      <c r="I7" s="4"/>
      <c r="J7" s="4"/>
      <c r="K7" s="4"/>
      <c r="L7" s="4"/>
      <c r="M7" s="4"/>
      <c r="N7" s="4"/>
    </row>
    <row r="8" spans="1:14" x14ac:dyDescent="0.25">
      <c r="A8" s="4"/>
      <c r="B8" s="6" t="s">
        <v>1</v>
      </c>
      <c r="C8" s="7" t="s">
        <v>131</v>
      </c>
      <c r="D8" s="5"/>
      <c r="E8" s="4"/>
      <c r="F8" s="6" t="s">
        <v>1</v>
      </c>
      <c r="G8" s="7" t="s">
        <v>40</v>
      </c>
      <c r="H8" s="5"/>
      <c r="I8" s="4"/>
      <c r="J8" s="4"/>
      <c r="K8" s="8" t="s">
        <v>1</v>
      </c>
      <c r="L8" s="8" t="s">
        <v>188</v>
      </c>
      <c r="M8" s="4"/>
      <c r="N8" s="4"/>
    </row>
    <row r="9" spans="1:14" x14ac:dyDescent="0.25">
      <c r="A9" s="4"/>
      <c r="B9" s="4"/>
      <c r="C9" s="5"/>
      <c r="D9" s="5"/>
      <c r="E9" s="4"/>
      <c r="F9" s="4"/>
      <c r="G9" s="5"/>
      <c r="H9" s="5"/>
      <c r="I9" s="4"/>
      <c r="J9" s="4"/>
      <c r="K9" s="4"/>
      <c r="L9" s="4"/>
      <c r="M9" s="4"/>
      <c r="N9" s="4"/>
    </row>
    <row r="10" spans="1:14" x14ac:dyDescent="0.25">
      <c r="A10" s="4"/>
      <c r="B10" s="6" t="s">
        <v>183</v>
      </c>
      <c r="C10" s="4" t="s">
        <v>219</v>
      </c>
      <c r="D10" s="4" t="s">
        <v>220</v>
      </c>
      <c r="E10" s="4"/>
      <c r="F10" s="6" t="s">
        <v>183</v>
      </c>
      <c r="G10" s="4" t="s">
        <v>220</v>
      </c>
      <c r="H10" s="4" t="s">
        <v>219</v>
      </c>
      <c r="I10" s="4"/>
      <c r="J10" s="4"/>
      <c r="K10" s="9" t="s">
        <v>187</v>
      </c>
      <c r="L10" s="10" t="s">
        <v>219</v>
      </c>
      <c r="M10" s="4"/>
      <c r="N10" s="4"/>
    </row>
    <row r="11" spans="1:14" x14ac:dyDescent="0.25">
      <c r="A11" s="4"/>
      <c r="B11" s="11" t="s">
        <v>134</v>
      </c>
      <c r="C11" s="7">
        <v>1.7612073732718896</v>
      </c>
      <c r="D11" s="7"/>
      <c r="E11" s="4"/>
      <c r="F11" s="11" t="s">
        <v>190</v>
      </c>
      <c r="G11" s="7"/>
      <c r="H11" s="7">
        <v>27.847078341014001</v>
      </c>
      <c r="I11" s="4"/>
      <c r="J11" s="4"/>
      <c r="K11" s="4" t="str">
        <f t="shared" ref="K11:K26" si="0">$B11</f>
        <v>Baden-Wurttemberg,Germany</v>
      </c>
      <c r="L11" s="7">
        <f t="shared" ref="L11:L26" si="1">AVERAGE($C11,$D11)</f>
        <v>1.7612073732718896</v>
      </c>
      <c r="M11" s="4"/>
      <c r="N11" s="4"/>
    </row>
    <row r="12" spans="1:14" x14ac:dyDescent="0.25">
      <c r="A12" s="4"/>
      <c r="B12" s="11" t="s">
        <v>135</v>
      </c>
      <c r="C12" s="7">
        <v>2.3056774193548391</v>
      </c>
      <c r="D12" s="7"/>
      <c r="E12" s="4"/>
      <c r="F12" s="11" t="s">
        <v>41</v>
      </c>
      <c r="G12" s="7"/>
      <c r="H12" s="7">
        <v>52.207668202764978</v>
      </c>
      <c r="I12" s="4"/>
      <c r="J12" s="4"/>
      <c r="K12" s="4" t="str">
        <f t="shared" si="0"/>
        <v>Bavaria,Germany</v>
      </c>
      <c r="L12" s="7">
        <f t="shared" si="1"/>
        <v>2.3056774193548391</v>
      </c>
      <c r="M12" s="4"/>
      <c r="N12" s="4"/>
    </row>
    <row r="13" spans="1:14" x14ac:dyDescent="0.25">
      <c r="A13" s="4"/>
      <c r="B13" s="11" t="s">
        <v>132</v>
      </c>
      <c r="C13" s="7">
        <v>-0.5741382488479263</v>
      </c>
      <c r="D13" s="7"/>
      <c r="E13" s="4"/>
      <c r="F13" s="11" t="s">
        <v>48</v>
      </c>
      <c r="G13" s="7"/>
      <c r="H13" s="7">
        <v>34.530506912442398</v>
      </c>
      <c r="I13" s="4"/>
      <c r="J13" s="4"/>
      <c r="K13" s="4" t="str">
        <f t="shared" si="0"/>
        <v>Berlin,Germany</v>
      </c>
      <c r="L13" s="7">
        <f t="shared" si="1"/>
        <v>-0.5741382488479263</v>
      </c>
      <c r="M13" s="4"/>
      <c r="N13" s="4"/>
    </row>
    <row r="14" spans="1:14" x14ac:dyDescent="0.25">
      <c r="A14" s="4"/>
      <c r="B14" s="11" t="s">
        <v>133</v>
      </c>
      <c r="C14" s="7">
        <v>-0.62678341013824879</v>
      </c>
      <c r="D14" s="7"/>
      <c r="E14" s="4"/>
      <c r="F14" s="11" t="s">
        <v>49</v>
      </c>
      <c r="G14" s="7">
        <v>16.148608294930874</v>
      </c>
      <c r="H14" s="7"/>
      <c r="I14" s="4"/>
      <c r="J14" s="4"/>
      <c r="K14" s="4" t="str">
        <f t="shared" si="0"/>
        <v>Brandenburg,Germany</v>
      </c>
      <c r="L14" s="7">
        <f t="shared" si="1"/>
        <v>-0.62678341013824879</v>
      </c>
      <c r="M14" s="4"/>
      <c r="N14" s="4"/>
    </row>
    <row r="15" spans="1:14" x14ac:dyDescent="0.25">
      <c r="A15" s="4"/>
      <c r="B15" s="11" t="s">
        <v>136</v>
      </c>
      <c r="C15" s="7"/>
      <c r="D15" s="7">
        <v>-0.91006451612903227</v>
      </c>
      <c r="E15" s="4"/>
      <c r="F15" s="11" t="s">
        <v>181</v>
      </c>
      <c r="G15" s="7">
        <v>10.62816589861751</v>
      </c>
      <c r="H15" s="7"/>
      <c r="I15" s="4"/>
      <c r="J15" s="4"/>
      <c r="K15" s="4" t="str">
        <f t="shared" si="0"/>
        <v>Bremen,Germany</v>
      </c>
      <c r="L15" s="7">
        <f t="shared" si="1"/>
        <v>-0.91006451612903227</v>
      </c>
      <c r="M15" s="4"/>
      <c r="N15" s="4"/>
    </row>
    <row r="16" spans="1:14" x14ac:dyDescent="0.25">
      <c r="A16" s="4"/>
      <c r="B16" s="11" t="s">
        <v>138</v>
      </c>
      <c r="C16" s="7">
        <v>-0.64715207373271888</v>
      </c>
      <c r="D16" s="7"/>
      <c r="E16" s="4"/>
      <c r="F16" s="11" t="s">
        <v>50</v>
      </c>
      <c r="G16" s="7">
        <v>16.422672811059908</v>
      </c>
      <c r="H16" s="7"/>
      <c r="I16" s="4"/>
      <c r="J16" s="4"/>
      <c r="K16" s="4" t="str">
        <f t="shared" si="0"/>
        <v>Hamburg,Germany</v>
      </c>
      <c r="L16" s="7">
        <f t="shared" si="1"/>
        <v>-0.64715207373271888</v>
      </c>
      <c r="M16" s="4"/>
      <c r="N16" s="4"/>
    </row>
    <row r="17" spans="1:14" x14ac:dyDescent="0.25">
      <c r="A17" s="4"/>
      <c r="B17" s="11" t="s">
        <v>137</v>
      </c>
      <c r="C17" s="7">
        <v>0.27163133640553005</v>
      </c>
      <c r="D17" s="7"/>
      <c r="E17" s="4"/>
      <c r="F17" s="11" t="s">
        <v>51</v>
      </c>
      <c r="G17" s="7">
        <v>15.97242396313364</v>
      </c>
      <c r="H17" s="7"/>
      <c r="I17" s="4"/>
      <c r="J17" s="4"/>
      <c r="K17" s="4" t="str">
        <f>$B17</f>
        <v>Hesse,Germany</v>
      </c>
      <c r="L17" s="7">
        <f t="shared" si="1"/>
        <v>0.27163133640553005</v>
      </c>
      <c r="M17" s="4"/>
      <c r="N17" s="4"/>
    </row>
    <row r="18" spans="1:14" x14ac:dyDescent="0.25">
      <c r="A18" s="4"/>
      <c r="B18" s="11" t="s">
        <v>140</v>
      </c>
      <c r="C18" s="7">
        <v>0.6200921658986176</v>
      </c>
      <c r="D18" s="7"/>
      <c r="E18" s="4"/>
      <c r="F18" s="11" t="s">
        <v>45</v>
      </c>
      <c r="G18" s="7"/>
      <c r="H18" s="7">
        <v>19.985511520737326</v>
      </c>
      <c r="I18" s="4"/>
      <c r="J18" s="4"/>
      <c r="K18" s="4" t="str">
        <f t="shared" si="0"/>
        <v>Lower Saxony,Germany</v>
      </c>
      <c r="L18" s="7">
        <f t="shared" si="1"/>
        <v>0.6200921658986176</v>
      </c>
      <c r="M18" s="4"/>
      <c r="N18" s="4"/>
    </row>
    <row r="19" spans="1:14" x14ac:dyDescent="0.25">
      <c r="A19" s="4"/>
      <c r="B19" s="11" t="s">
        <v>139</v>
      </c>
      <c r="C19" s="7">
        <v>-0.8011705069124424</v>
      </c>
      <c r="D19" s="7"/>
      <c r="E19" s="4"/>
      <c r="F19" s="11" t="s">
        <v>46</v>
      </c>
      <c r="G19" s="7"/>
      <c r="H19" s="7">
        <v>43.08523502304147</v>
      </c>
      <c r="I19" s="4"/>
      <c r="J19" s="4"/>
      <c r="K19" s="4" t="str">
        <f t="shared" si="0"/>
        <v>Mecklenburg-Vorpommern,Germany</v>
      </c>
      <c r="L19" s="7">
        <f t="shared" si="1"/>
        <v>-0.8011705069124424</v>
      </c>
      <c r="M19" s="4"/>
      <c r="N19" s="4"/>
    </row>
    <row r="20" spans="1:14" x14ac:dyDescent="0.25">
      <c r="A20" s="4"/>
      <c r="B20" s="11" t="s">
        <v>141</v>
      </c>
      <c r="C20" s="7">
        <v>3.1420460829493093</v>
      </c>
      <c r="D20" s="7"/>
      <c r="E20" s="4"/>
      <c r="F20" s="11" t="s">
        <v>47</v>
      </c>
      <c r="G20" s="7">
        <v>13.13389861751152</v>
      </c>
      <c r="H20" s="7"/>
      <c r="I20" s="4"/>
      <c r="J20" s="4"/>
      <c r="K20" s="4" t="str">
        <f t="shared" si="0"/>
        <v>North Rhine-Westphalia,Germany</v>
      </c>
      <c r="L20" s="7">
        <f t="shared" si="1"/>
        <v>3.1420460829493093</v>
      </c>
      <c r="M20" s="4"/>
      <c r="N20" s="4"/>
    </row>
    <row r="21" spans="1:14" x14ac:dyDescent="0.25">
      <c r="A21" s="4"/>
      <c r="B21" s="11" t="s">
        <v>142</v>
      </c>
      <c r="C21" s="7">
        <v>-0.19998156682027646</v>
      </c>
      <c r="D21" s="7"/>
      <c r="E21" s="4"/>
      <c r="F21" s="11" t="s">
        <v>182</v>
      </c>
      <c r="G21" s="7">
        <v>8.9642027649769584</v>
      </c>
      <c r="H21" s="7"/>
      <c r="I21" s="4"/>
      <c r="J21" s="4"/>
      <c r="K21" s="4" t="str">
        <f t="shared" si="0"/>
        <v>Rhineland-Palatinate,Germany</v>
      </c>
      <c r="L21" s="7">
        <f t="shared" si="1"/>
        <v>-0.19998156682027646</v>
      </c>
      <c r="M21" s="4"/>
      <c r="N21" s="4"/>
    </row>
    <row r="22" spans="1:14" x14ac:dyDescent="0.25">
      <c r="A22" s="4"/>
      <c r="B22" s="11" t="s">
        <v>144</v>
      </c>
      <c r="C22" s="7">
        <v>-0.8321935483870968</v>
      </c>
      <c r="D22" s="7"/>
      <c r="E22" s="4"/>
      <c r="F22" s="11" t="s">
        <v>43</v>
      </c>
      <c r="G22" s="7"/>
      <c r="H22" s="7">
        <v>53.499686635944698</v>
      </c>
      <c r="I22" s="4"/>
      <c r="J22" s="4"/>
      <c r="K22" s="4" t="str">
        <f t="shared" si="0"/>
        <v>Saarland,Germany</v>
      </c>
      <c r="L22" s="7">
        <f t="shared" si="1"/>
        <v>-0.8321935483870968</v>
      </c>
      <c r="M22" s="4"/>
      <c r="N22" s="4"/>
    </row>
    <row r="23" spans="1:14" x14ac:dyDescent="0.25">
      <c r="A23" s="4"/>
      <c r="B23" s="11" t="s">
        <v>145</v>
      </c>
      <c r="C23" s="7">
        <v>-0.48623963133640546</v>
      </c>
      <c r="D23" s="7"/>
      <c r="E23" s="4"/>
      <c r="F23" s="11" t="s">
        <v>52</v>
      </c>
      <c r="G23" s="7">
        <v>9.5319078341013821</v>
      </c>
      <c r="H23" s="7"/>
      <c r="I23" s="4"/>
      <c r="J23" s="4"/>
      <c r="K23" s="4" t="str">
        <f t="shared" si="0"/>
        <v>Saxony,Germany</v>
      </c>
      <c r="L23" s="7">
        <f t="shared" si="1"/>
        <v>-0.48623963133640546</v>
      </c>
      <c r="M23" s="4"/>
      <c r="N23" s="4"/>
    </row>
    <row r="24" spans="1:14" x14ac:dyDescent="0.25">
      <c r="A24" s="4"/>
      <c r="B24" s="11" t="s">
        <v>146</v>
      </c>
      <c r="C24" s="7">
        <v>-0.74883870967741939</v>
      </c>
      <c r="D24" s="7"/>
      <c r="E24" s="4"/>
      <c r="F24" s="11" t="s">
        <v>44</v>
      </c>
      <c r="G24" s="7">
        <v>12.742377880184332</v>
      </c>
      <c r="H24" s="7"/>
      <c r="I24" s="4"/>
      <c r="J24" s="4"/>
      <c r="K24" s="4" t="str">
        <f t="shared" si="0"/>
        <v>Saxony-Anhalt,Germany</v>
      </c>
      <c r="L24" s="7">
        <f t="shared" si="1"/>
        <v>-0.74883870967741939</v>
      </c>
      <c r="M24" s="4"/>
      <c r="N24" s="4"/>
    </row>
    <row r="25" spans="1:14" x14ac:dyDescent="0.25">
      <c r="A25" s="4"/>
      <c r="B25" s="11" t="s">
        <v>143</v>
      </c>
      <c r="C25" s="7">
        <v>-0.55079262672811058</v>
      </c>
      <c r="D25" s="7"/>
      <c r="E25" s="4"/>
      <c r="F25" s="11" t="s">
        <v>42</v>
      </c>
      <c r="G25" s="7"/>
      <c r="H25" s="7">
        <v>22.256331797235021</v>
      </c>
      <c r="I25" s="4"/>
      <c r="J25" s="4"/>
      <c r="K25" s="4" t="str">
        <f t="shared" si="0"/>
        <v>Schleswig-Holstein,Germany</v>
      </c>
      <c r="L25" s="7">
        <f t="shared" si="1"/>
        <v>-0.55079262672811058</v>
      </c>
      <c r="M25" s="4"/>
      <c r="N25" s="4"/>
    </row>
    <row r="26" spans="1:14" x14ac:dyDescent="0.25">
      <c r="A26" s="4"/>
      <c r="B26" s="11" t="s">
        <v>147</v>
      </c>
      <c r="C26" s="7">
        <v>-0.77171428571428569</v>
      </c>
      <c r="D26" s="7"/>
      <c r="E26" s="4"/>
      <c r="F26" s="11" t="s">
        <v>184</v>
      </c>
      <c r="G26" s="7">
        <v>12.943032258064516</v>
      </c>
      <c r="H26" s="7">
        <v>36.201716919025699</v>
      </c>
      <c r="I26" s="4"/>
      <c r="J26" s="4"/>
      <c r="K26" s="4" t="str">
        <f t="shared" si="0"/>
        <v>Thuringia,Germany</v>
      </c>
      <c r="L26" s="7">
        <f t="shared" si="1"/>
        <v>-0.77171428571428569</v>
      </c>
      <c r="M26" s="4"/>
      <c r="N26" s="4"/>
    </row>
    <row r="27" spans="1:14" x14ac:dyDescent="0.25">
      <c r="A27" s="4"/>
      <c r="B27" s="11" t="s">
        <v>190</v>
      </c>
      <c r="C27" s="7"/>
      <c r="D27" s="7">
        <v>-0.15158525345622101</v>
      </c>
      <c r="E27" s="4"/>
      <c r="F27" s="4"/>
      <c r="G27" s="5"/>
      <c r="H27" s="5"/>
      <c r="I27" s="4"/>
      <c r="J27" s="4"/>
      <c r="K27" s="7"/>
      <c r="L27" s="4"/>
      <c r="M27" s="4"/>
      <c r="N27" s="4"/>
    </row>
    <row r="28" spans="1:14" x14ac:dyDescent="0.25">
      <c r="A28" s="4"/>
      <c r="B28" s="11" t="s">
        <v>184</v>
      </c>
      <c r="C28" s="7">
        <v>0.12410998463901703</v>
      </c>
      <c r="D28" s="7">
        <v>-0.53082488479262668</v>
      </c>
      <c r="E28" s="4"/>
      <c r="F28" s="4"/>
      <c r="G28" s="5"/>
      <c r="H28" s="5"/>
      <c r="I28" s="4"/>
      <c r="J28" s="4"/>
      <c r="K28" s="7"/>
      <c r="L28" s="4"/>
      <c r="M28" s="4"/>
      <c r="N28" s="4"/>
    </row>
    <row r="29" spans="1:14" x14ac:dyDescent="0.25">
      <c r="A29" s="4"/>
      <c r="B29" s="5"/>
      <c r="C29" s="5"/>
      <c r="D29" s="4"/>
      <c r="E29" s="4"/>
      <c r="F29" s="4"/>
      <c r="G29" s="5"/>
      <c r="H29" s="5"/>
      <c r="I29" s="4"/>
      <c r="J29" s="4"/>
      <c r="K29" s="7"/>
      <c r="L29" s="4"/>
      <c r="M29" s="4"/>
      <c r="N29" s="4"/>
    </row>
    <row r="30" spans="1:14" x14ac:dyDescent="0.25">
      <c r="A30" s="4"/>
      <c r="B30" s="4"/>
      <c r="C30" s="4"/>
      <c r="D30" s="4"/>
      <c r="E30" s="4"/>
      <c r="F30" s="4"/>
      <c r="G30" s="4"/>
      <c r="H30" s="4"/>
      <c r="I30" s="4"/>
      <c r="J30" s="4"/>
      <c r="K30" s="4"/>
      <c r="L30" s="4"/>
      <c r="M30" s="4"/>
      <c r="N30" s="4"/>
    </row>
    <row r="31" spans="1:14" x14ac:dyDescent="0.25">
      <c r="A31" s="4"/>
      <c r="B31" s="4"/>
      <c r="C31" s="4"/>
      <c r="D31" s="4"/>
      <c r="E31" s="4"/>
      <c r="F31" s="4"/>
      <c r="G31" s="4"/>
      <c r="H31" s="4"/>
      <c r="I31" s="4"/>
      <c r="J31" s="4"/>
      <c r="K31" s="4"/>
      <c r="L31" s="4"/>
      <c r="M31" s="4"/>
      <c r="N31" s="4"/>
    </row>
    <row r="32" spans="1:14" x14ac:dyDescent="0.25">
      <c r="A32" s="4"/>
      <c r="B32" s="4"/>
      <c r="C32" s="4"/>
      <c r="D32" s="4"/>
      <c r="E32" s="4"/>
      <c r="F32" s="4"/>
      <c r="G32" s="4"/>
      <c r="H32" s="4"/>
      <c r="I32" s="4"/>
      <c r="J32" s="4"/>
      <c r="K32" s="4"/>
      <c r="L32" s="4"/>
      <c r="M32" s="4"/>
      <c r="N32" s="4"/>
    </row>
    <row r="33" spans="1:14" x14ac:dyDescent="0.25">
      <c r="A33" s="4"/>
      <c r="B33" s="4"/>
      <c r="C33" s="4"/>
      <c r="D33" s="4"/>
      <c r="E33" s="4"/>
      <c r="F33" s="4"/>
      <c r="G33" s="4"/>
      <c r="H33" s="4"/>
      <c r="I33" s="4"/>
      <c r="J33" s="4"/>
      <c r="K33" s="4"/>
      <c r="L33" s="4"/>
      <c r="M33" s="4"/>
      <c r="N33" s="4"/>
    </row>
    <row r="34" spans="1:14" x14ac:dyDescent="0.25">
      <c r="A34" s="4"/>
      <c r="B34" s="4"/>
      <c r="C34" s="4"/>
      <c r="D34" s="4"/>
      <c r="E34" s="4"/>
      <c r="F34" s="4"/>
      <c r="G34" s="4"/>
      <c r="H34" s="4"/>
      <c r="I34" s="4"/>
      <c r="J34" s="4"/>
      <c r="K34" s="4"/>
      <c r="L34" s="4"/>
      <c r="M34" s="4"/>
      <c r="N34" s="4"/>
    </row>
    <row r="35" spans="1:14" x14ac:dyDescent="0.25">
      <c r="A35" s="4"/>
      <c r="B35" s="4"/>
      <c r="C35" s="4"/>
      <c r="D35" s="4"/>
      <c r="E35" s="4"/>
      <c r="F35" s="4"/>
      <c r="G35" s="4"/>
      <c r="H35" s="4"/>
      <c r="I35" s="4"/>
      <c r="J35" s="4"/>
      <c r="K35" s="4"/>
      <c r="L35" s="4"/>
      <c r="M35" s="4"/>
      <c r="N35" s="4"/>
    </row>
    <row r="36" spans="1:14" x14ac:dyDescent="0.25">
      <c r="A36" s="4"/>
      <c r="B36" s="4"/>
      <c r="C36" s="4"/>
      <c r="D36" s="4"/>
      <c r="E36" s="4"/>
      <c r="F36" s="4"/>
      <c r="G36" s="4"/>
      <c r="H36" s="4"/>
      <c r="I36" s="4"/>
      <c r="J36" s="4"/>
      <c r="K36" s="4"/>
      <c r="L36" s="4"/>
      <c r="M36" s="4"/>
      <c r="N36" s="4"/>
    </row>
    <row r="37" spans="1:14" x14ac:dyDescent="0.25">
      <c r="A37" s="4"/>
      <c r="B37" s="4"/>
      <c r="C37" s="4"/>
      <c r="D37" s="4"/>
      <c r="E37" s="4"/>
      <c r="F37" s="4"/>
      <c r="G37" s="4"/>
      <c r="H37" s="4"/>
      <c r="I37" s="4"/>
      <c r="J37" s="4"/>
      <c r="K37" s="4"/>
      <c r="L37" s="4"/>
      <c r="M37" s="4"/>
      <c r="N37" s="4"/>
    </row>
    <row r="38" spans="1:14" x14ac:dyDescent="0.25">
      <c r="A38" s="4"/>
      <c r="B38" s="4"/>
      <c r="C38" s="4"/>
      <c r="D38" s="4"/>
      <c r="E38" s="4"/>
      <c r="F38" s="4"/>
      <c r="G38" s="4"/>
      <c r="H38" s="4"/>
      <c r="I38" s="4"/>
      <c r="J38" s="4"/>
      <c r="K38" s="4"/>
      <c r="L38" s="4"/>
      <c r="M38" s="4"/>
      <c r="N38" s="4"/>
    </row>
    <row r="39" spans="1:14" x14ac:dyDescent="0.25">
      <c r="A39" s="4"/>
      <c r="B39" s="4"/>
      <c r="C39" s="4"/>
      <c r="D39" s="4"/>
      <c r="E39" s="4"/>
      <c r="F39" s="4"/>
      <c r="G39" s="4"/>
      <c r="H39" s="4"/>
      <c r="I39" s="4"/>
      <c r="J39" s="4"/>
      <c r="K39" s="4"/>
      <c r="L39" s="4"/>
      <c r="M39" s="4"/>
      <c r="N39" s="4"/>
    </row>
    <row r="40" spans="1:14" x14ac:dyDescent="0.25">
      <c r="A40" s="4"/>
      <c r="B40" s="4"/>
      <c r="C40" s="4"/>
      <c r="D40" s="4"/>
      <c r="E40" s="4"/>
      <c r="F40" s="4"/>
      <c r="G40" s="4"/>
      <c r="H40" s="4"/>
      <c r="I40" s="4"/>
      <c r="J40" s="4"/>
      <c r="K40" s="4"/>
      <c r="L40" s="4"/>
      <c r="M40" s="4"/>
      <c r="N40" s="4"/>
    </row>
    <row r="41" spans="1:14" x14ac:dyDescent="0.25">
      <c r="A41" s="4"/>
      <c r="B41" s="4"/>
      <c r="C41" s="4"/>
      <c r="D41" s="4"/>
      <c r="E41" s="4"/>
      <c r="F41" s="4"/>
      <c r="G41" s="4"/>
      <c r="H41" s="4"/>
      <c r="I41" s="4"/>
      <c r="J41" s="4"/>
      <c r="K41" s="4"/>
      <c r="L41" s="4"/>
      <c r="M41" s="4"/>
      <c r="N41" s="4"/>
    </row>
    <row r="42" spans="1:14" x14ac:dyDescent="0.25">
      <c r="A42" s="4"/>
      <c r="B42" s="4"/>
      <c r="C42" s="4"/>
      <c r="D42" s="4"/>
      <c r="E42" s="4"/>
      <c r="F42" s="4"/>
      <c r="G42" s="4"/>
      <c r="H42" s="4"/>
      <c r="I42" s="4"/>
      <c r="J42" s="4"/>
      <c r="K42" s="4"/>
      <c r="L42" s="4"/>
      <c r="M42" s="4"/>
      <c r="N42" s="4"/>
    </row>
    <row r="43" spans="1:14" x14ac:dyDescent="0.25">
      <c r="A43" s="4"/>
      <c r="B43" s="4"/>
      <c r="C43" s="4"/>
      <c r="D43" s="4"/>
      <c r="E43" s="4"/>
      <c r="F43" s="4"/>
      <c r="G43" s="4"/>
      <c r="H43" s="4"/>
      <c r="I43" s="4"/>
      <c r="J43" s="4"/>
      <c r="K43" s="4"/>
      <c r="L43" s="4"/>
      <c r="M43" s="4"/>
      <c r="N43" s="4"/>
    </row>
    <row r="44" spans="1:14" x14ac:dyDescent="0.25">
      <c r="A44" s="4"/>
      <c r="B44" s="4"/>
      <c r="C44" s="4"/>
      <c r="D44" s="4"/>
      <c r="E44" s="4"/>
      <c r="F44" s="4"/>
      <c r="G44" s="4"/>
      <c r="H44" s="4"/>
      <c r="I44" s="4"/>
      <c r="J44" s="4"/>
      <c r="K44" s="4"/>
      <c r="L44" s="4"/>
      <c r="M44" s="4"/>
      <c r="N44" s="4"/>
    </row>
    <row r="45" spans="1:14" x14ac:dyDescent="0.25">
      <c r="A45" s="4"/>
      <c r="B45" s="4"/>
      <c r="C45" s="4"/>
      <c r="D45" s="4"/>
      <c r="E45" s="4"/>
      <c r="F45" s="4"/>
      <c r="G45" s="4"/>
      <c r="H45" s="4"/>
      <c r="I45" s="4"/>
      <c r="J45" s="4"/>
      <c r="K45" s="4"/>
      <c r="L45" s="4"/>
      <c r="M45" s="4"/>
      <c r="N45" s="4"/>
    </row>
    <row r="46" spans="1:14" x14ac:dyDescent="0.25">
      <c r="A46" s="4"/>
      <c r="B46" s="4"/>
      <c r="C46" s="4"/>
      <c r="D46" s="4"/>
      <c r="E46" s="4"/>
      <c r="F46" s="4"/>
      <c r="G46" s="4"/>
      <c r="H46" s="4"/>
      <c r="I46" s="4"/>
      <c r="J46" s="4"/>
      <c r="K46" s="4"/>
      <c r="L46" s="4"/>
      <c r="M46" s="4"/>
      <c r="N46" s="4"/>
    </row>
    <row r="47" spans="1:14" x14ac:dyDescent="0.25">
      <c r="A47" s="4"/>
      <c r="B47" s="4"/>
      <c r="C47" s="4"/>
      <c r="D47" s="4"/>
      <c r="E47" s="4"/>
      <c r="F47" s="4"/>
      <c r="G47" s="4"/>
      <c r="H47" s="4"/>
      <c r="I47" s="4"/>
      <c r="J47" s="4"/>
      <c r="K47" s="4"/>
      <c r="L47" s="4"/>
      <c r="M47" s="4"/>
      <c r="N47" s="4"/>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BA443-26DA-43AD-9AD1-BA37EAF7A8B2}">
  <dimension ref="A1:N47"/>
  <sheetViews>
    <sheetView topLeftCell="C1" workbookViewId="0">
      <selection activeCell="L11" sqref="L11"/>
    </sheetView>
  </sheetViews>
  <sheetFormatPr baseColWidth="10" defaultRowHeight="15" x14ac:dyDescent="0.25"/>
  <cols>
    <col min="2" max="2" width="34.28515625" bestFit="1" customWidth="1"/>
    <col min="3" max="3" width="25.7109375" bestFit="1" customWidth="1"/>
    <col min="4" max="4" width="37.5703125" bestFit="1" customWidth="1"/>
    <col min="6" max="6" width="42" bestFit="1" customWidth="1"/>
    <col min="7" max="7" width="37.5703125" bestFit="1" customWidth="1"/>
    <col min="8" max="8" width="25.7109375" bestFit="1" customWidth="1"/>
  </cols>
  <sheetData>
    <row r="1" spans="1:14" x14ac:dyDescent="0.25">
      <c r="A1" s="4"/>
      <c r="B1" s="4"/>
      <c r="C1" s="4"/>
      <c r="D1" s="4"/>
      <c r="E1" s="4"/>
      <c r="F1" s="4"/>
      <c r="G1" s="4"/>
      <c r="H1" s="4"/>
      <c r="I1" s="4"/>
      <c r="J1" s="4"/>
      <c r="K1" s="4"/>
      <c r="L1" s="4"/>
      <c r="M1" s="4"/>
      <c r="N1" s="4"/>
    </row>
    <row r="2" spans="1:14" x14ac:dyDescent="0.25">
      <c r="A2" s="4"/>
      <c r="B2" s="4"/>
      <c r="C2" s="4"/>
      <c r="D2" s="4"/>
      <c r="E2" s="4"/>
      <c r="F2" s="4"/>
      <c r="G2" s="4"/>
      <c r="H2" s="4"/>
      <c r="I2" s="4"/>
      <c r="J2" s="4"/>
      <c r="K2" s="4"/>
      <c r="L2" s="4"/>
      <c r="M2" s="4"/>
      <c r="N2" s="4"/>
    </row>
    <row r="3" spans="1:14" x14ac:dyDescent="0.25">
      <c r="A3" s="4"/>
      <c r="B3" s="4"/>
      <c r="C3" s="4"/>
      <c r="D3" s="4"/>
      <c r="E3" s="4"/>
      <c r="F3" s="4"/>
      <c r="G3" s="4"/>
      <c r="H3" s="4"/>
      <c r="I3" s="4"/>
      <c r="J3" s="4"/>
      <c r="K3" s="4"/>
      <c r="L3" s="4"/>
      <c r="M3" s="4"/>
      <c r="N3" s="4"/>
    </row>
    <row r="4" spans="1:14" x14ac:dyDescent="0.25">
      <c r="A4" s="4"/>
      <c r="B4" s="4"/>
      <c r="C4" s="4"/>
      <c r="D4" s="4"/>
      <c r="E4" s="4"/>
      <c r="F4" s="4"/>
      <c r="G4" s="4"/>
      <c r="H4" s="4"/>
      <c r="I4" s="4"/>
      <c r="J4" s="4"/>
      <c r="K4" s="4"/>
      <c r="L4" s="4"/>
      <c r="M4" s="4"/>
      <c r="N4" s="4"/>
    </row>
    <row r="5" spans="1:14" x14ac:dyDescent="0.25">
      <c r="A5" s="4"/>
      <c r="B5" s="4"/>
      <c r="C5" s="4"/>
      <c r="D5" s="4"/>
      <c r="E5" s="4"/>
      <c r="F5" s="4"/>
      <c r="G5" s="4"/>
      <c r="H5" s="4"/>
      <c r="I5" s="4"/>
      <c r="J5" s="4"/>
      <c r="K5" s="4"/>
      <c r="L5" s="4"/>
      <c r="M5" s="4"/>
      <c r="N5" s="4"/>
    </row>
    <row r="6" spans="1:14" x14ac:dyDescent="0.25">
      <c r="A6" s="4"/>
      <c r="B6" s="4"/>
      <c r="C6" s="4"/>
      <c r="D6" s="4"/>
      <c r="E6" s="4"/>
      <c r="F6" s="4"/>
      <c r="G6" s="4"/>
      <c r="H6" s="4"/>
      <c r="I6" s="4"/>
      <c r="J6" s="4"/>
      <c r="K6" s="4"/>
      <c r="L6" s="4"/>
      <c r="M6" s="4"/>
      <c r="N6" s="4"/>
    </row>
    <row r="7" spans="1:14" x14ac:dyDescent="0.25">
      <c r="A7" s="4"/>
      <c r="B7" s="4"/>
      <c r="C7" s="4"/>
      <c r="D7" s="4"/>
      <c r="E7" s="4"/>
      <c r="F7" s="4"/>
      <c r="G7" s="4"/>
      <c r="H7" s="4"/>
      <c r="I7" s="4"/>
      <c r="J7" s="4"/>
      <c r="K7" s="4"/>
      <c r="L7" s="4"/>
      <c r="M7" s="4"/>
      <c r="N7" s="4"/>
    </row>
    <row r="8" spans="1:14" x14ac:dyDescent="0.25">
      <c r="A8" s="4"/>
      <c r="B8" s="6" t="s">
        <v>1</v>
      </c>
      <c r="C8" s="7" t="s">
        <v>131</v>
      </c>
      <c r="D8" s="5"/>
      <c r="E8" s="4"/>
      <c r="F8" s="6" t="s">
        <v>1</v>
      </c>
      <c r="G8" s="7" t="s">
        <v>40</v>
      </c>
      <c r="H8" s="5"/>
      <c r="I8" s="4"/>
      <c r="J8" s="4"/>
      <c r="K8" s="8" t="s">
        <v>1</v>
      </c>
      <c r="L8" s="8" t="s">
        <v>188</v>
      </c>
      <c r="M8" s="4"/>
      <c r="N8" s="4"/>
    </row>
    <row r="9" spans="1:14" x14ac:dyDescent="0.25">
      <c r="A9" s="4"/>
      <c r="B9" s="4"/>
      <c r="C9" s="5"/>
      <c r="D9" s="5"/>
      <c r="E9" s="4"/>
      <c r="F9" s="4"/>
      <c r="G9" s="5"/>
      <c r="H9" s="5"/>
      <c r="I9" s="4"/>
      <c r="J9" s="4"/>
      <c r="K9" s="4"/>
      <c r="L9" s="4"/>
      <c r="M9" s="4"/>
      <c r="N9" s="4"/>
    </row>
    <row r="10" spans="1:14" x14ac:dyDescent="0.25">
      <c r="A10" s="4"/>
      <c r="B10" s="6" t="s">
        <v>183</v>
      </c>
      <c r="C10" s="4" t="s">
        <v>217</v>
      </c>
      <c r="D10" s="4" t="s">
        <v>218</v>
      </c>
      <c r="E10" s="4"/>
      <c r="F10" s="6" t="s">
        <v>183</v>
      </c>
      <c r="G10" s="4" t="s">
        <v>218</v>
      </c>
      <c r="H10" s="4" t="s">
        <v>217</v>
      </c>
      <c r="I10" s="4"/>
      <c r="J10" s="4"/>
      <c r="K10" s="9" t="s">
        <v>187</v>
      </c>
      <c r="L10" s="10" t="s">
        <v>217</v>
      </c>
      <c r="M10" s="4"/>
      <c r="N10" s="4"/>
    </row>
    <row r="11" spans="1:14" x14ac:dyDescent="0.25">
      <c r="A11" s="4"/>
      <c r="B11" s="11" t="s">
        <v>134</v>
      </c>
      <c r="C11" s="7">
        <v>-7.2584438749370817E-2</v>
      </c>
      <c r="D11" s="7"/>
      <c r="E11" s="4"/>
      <c r="F11" s="11" t="s">
        <v>190</v>
      </c>
      <c r="G11" s="7"/>
      <c r="H11" s="7">
        <v>-5.1120621142136669E-2</v>
      </c>
      <c r="I11" s="4"/>
      <c r="J11" s="4"/>
      <c r="K11" s="4" t="str">
        <f t="shared" ref="K11:K26" si="0">$B11</f>
        <v>Baden-Wurttemberg,Germany</v>
      </c>
      <c r="L11" s="7">
        <f t="shared" ref="L11:L26" si="1">AVERAGE($C11,$D11)</f>
        <v>-7.2584438749370817E-2</v>
      </c>
      <c r="M11" s="4"/>
      <c r="N11" s="4"/>
    </row>
    <row r="12" spans="1:14" x14ac:dyDescent="0.25">
      <c r="A12" s="4"/>
      <c r="B12" s="11" t="s">
        <v>135</v>
      </c>
      <c r="C12" s="7">
        <v>-7.1530177986401156E-2</v>
      </c>
      <c r="D12" s="7"/>
      <c r="E12" s="4"/>
      <c r="F12" s="11" t="s">
        <v>41</v>
      </c>
      <c r="G12" s="7"/>
      <c r="H12" s="7">
        <v>-0.25042481803848216</v>
      </c>
      <c r="I12" s="4"/>
      <c r="J12" s="4"/>
      <c r="K12" s="4" t="str">
        <f t="shared" si="0"/>
        <v>Bavaria,Germany</v>
      </c>
      <c r="L12" s="7">
        <f t="shared" si="1"/>
        <v>-7.1530177986401156E-2</v>
      </c>
      <c r="M12" s="4"/>
      <c r="N12" s="4"/>
    </row>
    <row r="13" spans="1:14" x14ac:dyDescent="0.25">
      <c r="A13" s="4"/>
      <c r="B13" s="11" t="s">
        <v>132</v>
      </c>
      <c r="C13" s="7">
        <v>-0.25173675600405354</v>
      </c>
      <c r="D13" s="7"/>
      <c r="E13" s="4"/>
      <c r="F13" s="11" t="s">
        <v>48</v>
      </c>
      <c r="G13" s="7"/>
      <c r="H13" s="7">
        <v>0.18318060908603195</v>
      </c>
      <c r="I13" s="4"/>
      <c r="J13" s="4"/>
      <c r="K13" s="4" t="str">
        <f t="shared" si="0"/>
        <v>Berlin,Germany</v>
      </c>
      <c r="L13" s="7">
        <f t="shared" si="1"/>
        <v>-0.25173675600405354</v>
      </c>
      <c r="M13" s="4"/>
      <c r="N13" s="4"/>
    </row>
    <row r="14" spans="1:14" x14ac:dyDescent="0.25">
      <c r="A14" s="4"/>
      <c r="B14" s="11" t="s">
        <v>133</v>
      </c>
      <c r="C14" s="7">
        <v>-2.8376255611707202E-2</v>
      </c>
      <c r="D14" s="7"/>
      <c r="E14" s="4"/>
      <c r="F14" s="11" t="s">
        <v>49</v>
      </c>
      <c r="G14" s="7">
        <v>-5.5158179473922764E-2</v>
      </c>
      <c r="H14" s="7"/>
      <c r="I14" s="4"/>
      <c r="J14" s="4"/>
      <c r="K14" s="4" t="str">
        <f t="shared" si="0"/>
        <v>Brandenburg,Germany</v>
      </c>
      <c r="L14" s="7">
        <f t="shared" si="1"/>
        <v>-2.8376255611707202E-2</v>
      </c>
      <c r="M14" s="4"/>
      <c r="N14" s="4"/>
    </row>
    <row r="15" spans="1:14" x14ac:dyDescent="0.25">
      <c r="A15" s="4"/>
      <c r="B15" s="11" t="s">
        <v>136</v>
      </c>
      <c r="C15" s="7"/>
      <c r="D15" s="7">
        <v>0.10844001379376667</v>
      </c>
      <c r="E15" s="4"/>
      <c r="F15" s="11" t="s">
        <v>181</v>
      </c>
      <c r="G15" s="7">
        <v>0.1569789299687212</v>
      </c>
      <c r="H15" s="7"/>
      <c r="I15" s="4"/>
      <c r="J15" s="4"/>
      <c r="K15" s="4" t="str">
        <f t="shared" si="0"/>
        <v>Bremen,Germany</v>
      </c>
      <c r="L15" s="7">
        <f t="shared" si="1"/>
        <v>0.10844001379376667</v>
      </c>
      <c r="M15" s="4"/>
      <c r="N15" s="4"/>
    </row>
    <row r="16" spans="1:14" x14ac:dyDescent="0.25">
      <c r="A16" s="4"/>
      <c r="B16" s="11" t="s">
        <v>138</v>
      </c>
      <c r="C16" s="7">
        <v>2.9721098040801808E-2</v>
      </c>
      <c r="D16" s="7"/>
      <c r="E16" s="4"/>
      <c r="F16" s="11" t="s">
        <v>50</v>
      </c>
      <c r="G16" s="7">
        <v>-4.2319915924002194E-2</v>
      </c>
      <c r="H16" s="7"/>
      <c r="I16" s="4"/>
      <c r="J16" s="4"/>
      <c r="K16" s="4" t="str">
        <f t="shared" si="0"/>
        <v>Hamburg,Germany</v>
      </c>
      <c r="L16" s="7">
        <f t="shared" si="1"/>
        <v>2.9721098040801808E-2</v>
      </c>
      <c r="M16" s="4"/>
      <c r="N16" s="4"/>
    </row>
    <row r="17" spans="1:14" x14ac:dyDescent="0.25">
      <c r="A17" s="4"/>
      <c r="B17" s="11" t="s">
        <v>137</v>
      </c>
      <c r="C17" s="7">
        <v>9.258822505920028E-3</v>
      </c>
      <c r="D17" s="7"/>
      <c r="E17" s="4"/>
      <c r="F17" s="11" t="s">
        <v>51</v>
      </c>
      <c r="G17" s="7">
        <v>0.39116209896908161</v>
      </c>
      <c r="H17" s="7"/>
      <c r="I17" s="4"/>
      <c r="J17" s="4"/>
      <c r="K17" s="4" t="str">
        <f t="shared" si="0"/>
        <v>Hesse,Germany</v>
      </c>
      <c r="L17" s="7">
        <f t="shared" si="1"/>
        <v>9.258822505920028E-3</v>
      </c>
      <c r="M17" s="4"/>
      <c r="N17" s="4"/>
    </row>
    <row r="18" spans="1:14" x14ac:dyDescent="0.25">
      <c r="A18" s="4"/>
      <c r="B18" s="11" t="s">
        <v>140</v>
      </c>
      <c r="C18" s="7">
        <v>7.1118082437417574E-2</v>
      </c>
      <c r="D18" s="7"/>
      <c r="E18" s="4"/>
      <c r="F18" s="11" t="s">
        <v>45</v>
      </c>
      <c r="G18" s="7"/>
      <c r="H18" s="7">
        <v>0.16787104857445301</v>
      </c>
      <c r="I18" s="4"/>
      <c r="J18" s="4"/>
      <c r="K18" s="4" t="str">
        <f t="shared" si="0"/>
        <v>Lower Saxony,Germany</v>
      </c>
      <c r="L18" s="7">
        <f t="shared" si="1"/>
        <v>7.1118082437417574E-2</v>
      </c>
      <c r="M18" s="4"/>
      <c r="N18" s="4"/>
    </row>
    <row r="19" spans="1:14" x14ac:dyDescent="0.25">
      <c r="A19" s="4"/>
      <c r="B19" s="11" t="s">
        <v>139</v>
      </c>
      <c r="C19" s="7">
        <v>-0.1036309994492044</v>
      </c>
      <c r="D19" s="7"/>
      <c r="E19" s="4"/>
      <c r="F19" s="11" t="s">
        <v>46</v>
      </c>
      <c r="G19" s="7"/>
      <c r="H19" s="7">
        <v>2.9721098040801808E-2</v>
      </c>
      <c r="I19" s="4"/>
      <c r="J19" s="4"/>
      <c r="K19" s="4" t="str">
        <f t="shared" si="0"/>
        <v>Mecklenburg-Vorpommern,Germany</v>
      </c>
      <c r="L19" s="7">
        <f t="shared" si="1"/>
        <v>-0.1036309994492044</v>
      </c>
      <c r="M19" s="4"/>
      <c r="N19" s="4"/>
    </row>
    <row r="20" spans="1:14" x14ac:dyDescent="0.25">
      <c r="A20" s="4"/>
      <c r="B20" s="11" t="s">
        <v>141</v>
      </c>
      <c r="C20" s="7">
        <v>0.13205742194336478</v>
      </c>
      <c r="D20" s="7"/>
      <c r="E20" s="4"/>
      <c r="F20" s="11" t="s">
        <v>47</v>
      </c>
      <c r="G20" s="7">
        <v>-0.26746859360430653</v>
      </c>
      <c r="H20" s="7"/>
      <c r="I20" s="4"/>
      <c r="J20" s="4"/>
      <c r="K20" s="4" t="str">
        <f t="shared" si="0"/>
        <v>North Rhine-Westphalia,Germany</v>
      </c>
      <c r="L20" s="7">
        <f t="shared" si="1"/>
        <v>0.13205742194336478</v>
      </c>
      <c r="M20" s="4"/>
      <c r="N20" s="4"/>
    </row>
    <row r="21" spans="1:14" x14ac:dyDescent="0.25">
      <c r="A21" s="4"/>
      <c r="B21" s="11" t="s">
        <v>142</v>
      </c>
      <c r="C21" s="7">
        <v>5.1086293161966001E-3</v>
      </c>
      <c r="D21" s="7"/>
      <c r="E21" s="4"/>
      <c r="F21" s="11" t="s">
        <v>182</v>
      </c>
      <c r="G21" s="7">
        <v>-0.38140589336006259</v>
      </c>
      <c r="H21" s="7"/>
      <c r="I21" s="4"/>
      <c r="J21" s="4"/>
      <c r="K21" s="4" t="str">
        <f t="shared" si="0"/>
        <v>Rhineland-Palatinate,Germany</v>
      </c>
      <c r="L21" s="7">
        <f t="shared" si="1"/>
        <v>5.1086293161966001E-3</v>
      </c>
      <c r="M21" s="4"/>
      <c r="N21" s="4"/>
    </row>
    <row r="22" spans="1:14" x14ac:dyDescent="0.25">
      <c r="A22" s="4"/>
      <c r="B22" s="11" t="s">
        <v>144</v>
      </c>
      <c r="C22" s="7">
        <v>-2.6557102795738308E-2</v>
      </c>
      <c r="D22" s="7"/>
      <c r="E22" s="4"/>
      <c r="F22" s="11" t="s">
        <v>43</v>
      </c>
      <c r="G22" s="7"/>
      <c r="H22" s="7">
        <v>-0.13583235948710881</v>
      </c>
      <c r="I22" s="4"/>
      <c r="J22" s="4"/>
      <c r="K22" s="4" t="str">
        <f t="shared" si="0"/>
        <v>Saarland,Germany</v>
      </c>
      <c r="L22" s="7">
        <f t="shared" si="1"/>
        <v>-2.6557102795738308E-2</v>
      </c>
      <c r="M22" s="4"/>
      <c r="N22" s="4"/>
    </row>
    <row r="23" spans="1:14" x14ac:dyDescent="0.25">
      <c r="A23" s="4"/>
      <c r="B23" s="11" t="s">
        <v>145</v>
      </c>
      <c r="C23" s="7">
        <v>-3.1278986661195995E-2</v>
      </c>
      <c r="D23" s="7"/>
      <c r="E23" s="4"/>
      <c r="F23" s="11" t="s">
        <v>52</v>
      </c>
      <c r="G23" s="7">
        <v>0.62499749041711516</v>
      </c>
      <c r="H23" s="7"/>
      <c r="I23" s="4"/>
      <c r="J23" s="4"/>
      <c r="K23" s="4" t="str">
        <f t="shared" si="0"/>
        <v>Saxony,Germany</v>
      </c>
      <c r="L23" s="7">
        <f t="shared" si="1"/>
        <v>-3.1278986661195995E-2</v>
      </c>
      <c r="M23" s="4"/>
      <c r="N23" s="4"/>
    </row>
    <row r="24" spans="1:14" x14ac:dyDescent="0.25">
      <c r="A24" s="4"/>
      <c r="B24" s="11" t="s">
        <v>146</v>
      </c>
      <c r="C24" s="7">
        <v>9.49374344490721E-2</v>
      </c>
      <c r="D24" s="7"/>
      <c r="E24" s="4"/>
      <c r="F24" s="11" t="s">
        <v>44</v>
      </c>
      <c r="G24" s="7">
        <v>-8.1938935159291293E-2</v>
      </c>
      <c r="H24" s="7"/>
      <c r="I24" s="4"/>
      <c r="J24" s="4"/>
      <c r="K24" s="4" t="str">
        <f t="shared" si="0"/>
        <v>Saxony-Anhalt,Germany</v>
      </c>
      <c r="L24" s="7">
        <f t="shared" si="1"/>
        <v>9.49374344490721E-2</v>
      </c>
      <c r="M24" s="4"/>
      <c r="N24" s="4"/>
    </row>
    <row r="25" spans="1:14" x14ac:dyDescent="0.25">
      <c r="A25" s="4"/>
      <c r="B25" s="11" t="s">
        <v>143</v>
      </c>
      <c r="C25" s="7">
        <v>0.27295044012968961</v>
      </c>
      <c r="D25" s="7"/>
      <c r="E25" s="4"/>
      <c r="F25" s="11" t="s">
        <v>42</v>
      </c>
      <c r="G25" s="7"/>
      <c r="H25" s="7">
        <v>-0.18716932299279998</v>
      </c>
      <c r="I25" s="4"/>
      <c r="J25" s="4"/>
      <c r="K25" s="4" t="str">
        <f t="shared" si="0"/>
        <v>Schleswig-Holstein,Germany</v>
      </c>
      <c r="L25" s="7">
        <f t="shared" si="1"/>
        <v>0.27295044012968961</v>
      </c>
      <c r="M25" s="4"/>
      <c r="N25" s="4"/>
    </row>
    <row r="26" spans="1:14" x14ac:dyDescent="0.25">
      <c r="A26" s="4"/>
      <c r="B26" s="11" t="s">
        <v>147</v>
      </c>
      <c r="C26" s="7">
        <v>-0.18385230367694627</v>
      </c>
      <c r="D26" s="7"/>
      <c r="E26" s="4"/>
      <c r="F26" s="11" t="s">
        <v>184</v>
      </c>
      <c r="G26" s="7">
        <v>4.3105875229166576E-2</v>
      </c>
      <c r="H26" s="7">
        <v>-3.4824909422748691E-2</v>
      </c>
      <c r="I26" s="4"/>
      <c r="J26" s="4"/>
      <c r="K26" s="4" t="str">
        <f t="shared" si="0"/>
        <v>Thuringia,Germany</v>
      </c>
      <c r="L26" s="7">
        <f t="shared" si="1"/>
        <v>-0.18385230367694627</v>
      </c>
      <c r="M26" s="4"/>
      <c r="N26" s="4"/>
    </row>
    <row r="27" spans="1:14" x14ac:dyDescent="0.25">
      <c r="A27" s="4"/>
      <c r="B27" s="11" t="s">
        <v>190</v>
      </c>
      <c r="C27" s="7"/>
      <c r="D27" s="7">
        <v>0.18822150604535101</v>
      </c>
      <c r="E27" s="4"/>
      <c r="F27" s="4"/>
      <c r="G27" s="5"/>
      <c r="H27" s="5"/>
      <c r="I27" s="4"/>
      <c r="J27" s="4"/>
      <c r="K27" s="7"/>
      <c r="L27" s="4"/>
      <c r="M27" s="4"/>
      <c r="N27" s="4"/>
    </row>
    <row r="28" spans="1:14" x14ac:dyDescent="0.25">
      <c r="A28" s="4"/>
      <c r="B28" s="11" t="s">
        <v>184</v>
      </c>
      <c r="C28" s="7">
        <v>-1.0293006140810346E-2</v>
      </c>
      <c r="D28" s="7">
        <v>0.14833075991955885</v>
      </c>
      <c r="E28" s="4"/>
      <c r="F28" s="4"/>
      <c r="G28" s="5"/>
      <c r="H28" s="5"/>
      <c r="I28" s="4"/>
      <c r="J28" s="4"/>
      <c r="K28" s="7"/>
      <c r="L28" s="4"/>
      <c r="M28" s="4"/>
      <c r="N28" s="4"/>
    </row>
    <row r="29" spans="1:14" x14ac:dyDescent="0.25">
      <c r="A29" s="4"/>
      <c r="B29" s="5"/>
      <c r="C29" s="5"/>
      <c r="D29" s="4"/>
      <c r="E29" s="4"/>
      <c r="F29" s="4"/>
      <c r="G29" s="5"/>
      <c r="H29" s="5"/>
      <c r="I29" s="4"/>
      <c r="J29" s="4"/>
      <c r="K29" s="7"/>
      <c r="L29" s="4"/>
      <c r="M29" s="4"/>
      <c r="N29" s="4"/>
    </row>
    <row r="30" spans="1:14" x14ac:dyDescent="0.25">
      <c r="A30" s="4"/>
      <c r="B30" s="4"/>
      <c r="C30" s="4"/>
      <c r="D30" s="4"/>
      <c r="E30" s="4"/>
      <c r="F30" s="4"/>
      <c r="G30" s="4"/>
      <c r="H30" s="4"/>
      <c r="I30" s="4"/>
      <c r="J30" s="4"/>
      <c r="K30" s="4"/>
      <c r="L30" s="4"/>
      <c r="M30" s="4"/>
      <c r="N30" s="4"/>
    </row>
    <row r="31" spans="1:14" x14ac:dyDescent="0.25">
      <c r="A31" s="4"/>
      <c r="B31" s="4"/>
      <c r="C31" s="4"/>
      <c r="D31" s="4"/>
      <c r="E31" s="4"/>
      <c r="F31" s="4"/>
      <c r="G31" s="4"/>
      <c r="H31" s="4"/>
      <c r="I31" s="4"/>
      <c r="J31" s="4"/>
      <c r="K31" s="4"/>
      <c r="L31" s="4"/>
      <c r="M31" s="4"/>
      <c r="N31" s="4"/>
    </row>
    <row r="32" spans="1:14" x14ac:dyDescent="0.25">
      <c r="A32" s="4"/>
      <c r="B32" s="4"/>
      <c r="C32" s="4"/>
      <c r="D32" s="4"/>
      <c r="E32" s="4"/>
      <c r="F32" s="4"/>
      <c r="G32" s="4"/>
      <c r="H32" s="4"/>
      <c r="I32" s="4"/>
      <c r="J32" s="4"/>
      <c r="K32" s="4"/>
      <c r="L32" s="4"/>
      <c r="M32" s="4"/>
      <c r="N32" s="4"/>
    </row>
    <row r="33" spans="1:14" x14ac:dyDescent="0.25">
      <c r="A33" s="4"/>
      <c r="B33" s="4"/>
      <c r="C33" s="4"/>
      <c r="D33" s="4"/>
      <c r="E33" s="4"/>
      <c r="F33" s="4"/>
      <c r="G33" s="4"/>
      <c r="H33" s="4"/>
      <c r="I33" s="4"/>
      <c r="J33" s="4"/>
      <c r="K33" s="4"/>
      <c r="L33" s="4"/>
      <c r="M33" s="4"/>
      <c r="N33" s="4"/>
    </row>
    <row r="34" spans="1:14" x14ac:dyDescent="0.25">
      <c r="A34" s="4"/>
      <c r="B34" s="4"/>
      <c r="C34" s="4"/>
      <c r="D34" s="4"/>
      <c r="E34" s="4"/>
      <c r="F34" s="4"/>
      <c r="G34" s="4"/>
      <c r="H34" s="4"/>
      <c r="I34" s="4"/>
      <c r="J34" s="4"/>
      <c r="K34" s="4"/>
      <c r="L34" s="4"/>
      <c r="M34" s="4"/>
      <c r="N34" s="4"/>
    </row>
    <row r="35" spans="1:14" x14ac:dyDescent="0.25">
      <c r="A35" s="4"/>
      <c r="B35" s="4"/>
      <c r="C35" s="4"/>
      <c r="D35" s="4"/>
      <c r="E35" s="4"/>
      <c r="F35" s="4"/>
      <c r="G35" s="4"/>
      <c r="H35" s="4"/>
      <c r="I35" s="4"/>
      <c r="J35" s="4"/>
      <c r="K35" s="4"/>
      <c r="L35" s="4"/>
      <c r="M35" s="4"/>
      <c r="N35" s="4"/>
    </row>
    <row r="36" spans="1:14" x14ac:dyDescent="0.25">
      <c r="A36" s="4"/>
      <c r="B36" s="4"/>
      <c r="C36" s="4"/>
      <c r="D36" s="4"/>
      <c r="E36" s="4"/>
      <c r="F36" s="4"/>
      <c r="G36" s="4"/>
      <c r="H36" s="4"/>
      <c r="I36" s="4"/>
      <c r="J36" s="4"/>
      <c r="K36" s="4"/>
      <c r="L36" s="4"/>
      <c r="M36" s="4"/>
      <c r="N36" s="4"/>
    </row>
    <row r="37" spans="1:14" x14ac:dyDescent="0.25">
      <c r="A37" s="4"/>
      <c r="B37" s="4"/>
      <c r="C37" s="4"/>
      <c r="D37" s="4"/>
      <c r="E37" s="4"/>
      <c r="F37" s="4"/>
      <c r="G37" s="4"/>
      <c r="H37" s="4"/>
      <c r="I37" s="4"/>
      <c r="J37" s="4"/>
      <c r="K37" s="4"/>
      <c r="L37" s="4"/>
      <c r="M37" s="4"/>
      <c r="N37" s="4"/>
    </row>
    <row r="38" spans="1:14" x14ac:dyDescent="0.25">
      <c r="A38" s="4"/>
      <c r="B38" s="4"/>
      <c r="C38" s="4"/>
      <c r="D38" s="4"/>
      <c r="E38" s="4"/>
      <c r="F38" s="4"/>
      <c r="G38" s="4"/>
      <c r="H38" s="4"/>
      <c r="I38" s="4"/>
      <c r="J38" s="4"/>
      <c r="K38" s="4"/>
      <c r="L38" s="4"/>
      <c r="M38" s="4"/>
      <c r="N38" s="4"/>
    </row>
    <row r="39" spans="1:14" x14ac:dyDescent="0.25">
      <c r="A39" s="4"/>
      <c r="B39" s="4"/>
      <c r="C39" s="4"/>
      <c r="D39" s="4"/>
      <c r="E39" s="4"/>
      <c r="F39" s="4"/>
      <c r="G39" s="4"/>
      <c r="H39" s="4"/>
      <c r="I39" s="4"/>
      <c r="J39" s="4"/>
      <c r="K39" s="4"/>
      <c r="L39" s="4"/>
      <c r="M39" s="4"/>
      <c r="N39" s="4"/>
    </row>
    <row r="40" spans="1:14" x14ac:dyDescent="0.25">
      <c r="A40" s="4"/>
      <c r="B40" s="4"/>
      <c r="C40" s="4"/>
      <c r="D40" s="4"/>
      <c r="E40" s="4"/>
      <c r="F40" s="4"/>
      <c r="G40" s="4"/>
      <c r="H40" s="4"/>
      <c r="I40" s="4"/>
      <c r="J40" s="4"/>
      <c r="K40" s="4"/>
      <c r="L40" s="4"/>
      <c r="M40" s="4"/>
      <c r="N40" s="4"/>
    </row>
    <row r="41" spans="1:14" x14ac:dyDescent="0.25">
      <c r="A41" s="4"/>
      <c r="B41" s="4"/>
      <c r="C41" s="4"/>
      <c r="D41" s="4"/>
      <c r="E41" s="4"/>
      <c r="F41" s="4"/>
      <c r="G41" s="4"/>
      <c r="H41" s="4"/>
      <c r="I41" s="4"/>
      <c r="J41" s="4"/>
      <c r="K41" s="4"/>
      <c r="L41" s="4"/>
      <c r="M41" s="4"/>
      <c r="N41" s="4"/>
    </row>
    <row r="42" spans="1:14" x14ac:dyDescent="0.25">
      <c r="A42" s="4"/>
      <c r="B42" s="4"/>
      <c r="C42" s="4"/>
      <c r="D42" s="4"/>
      <c r="E42" s="4"/>
      <c r="F42" s="4"/>
      <c r="G42" s="4"/>
      <c r="H42" s="4"/>
      <c r="I42" s="4"/>
      <c r="J42" s="4"/>
      <c r="K42" s="4"/>
      <c r="L42" s="4"/>
      <c r="M42" s="4"/>
      <c r="N42" s="4"/>
    </row>
    <row r="43" spans="1:14" x14ac:dyDescent="0.25">
      <c r="A43" s="4"/>
      <c r="B43" s="4"/>
      <c r="C43" s="4"/>
      <c r="D43" s="4"/>
      <c r="E43" s="4"/>
      <c r="F43" s="4"/>
      <c r="G43" s="4"/>
      <c r="H43" s="4"/>
      <c r="I43" s="4"/>
      <c r="J43" s="4"/>
      <c r="K43" s="4"/>
      <c r="L43" s="4"/>
      <c r="M43" s="4"/>
      <c r="N43" s="4"/>
    </row>
    <row r="44" spans="1:14" x14ac:dyDescent="0.25">
      <c r="A44" s="4"/>
      <c r="B44" s="4"/>
      <c r="C44" s="4"/>
      <c r="D44" s="4"/>
      <c r="E44" s="4"/>
      <c r="F44" s="4"/>
      <c r="G44" s="4"/>
      <c r="H44" s="4"/>
      <c r="I44" s="4"/>
      <c r="J44" s="4"/>
      <c r="K44" s="4"/>
      <c r="L44" s="4"/>
      <c r="M44" s="4"/>
      <c r="N44" s="4"/>
    </row>
    <row r="45" spans="1:14" x14ac:dyDescent="0.25">
      <c r="A45" s="4"/>
      <c r="B45" s="4"/>
      <c r="C45" s="4"/>
      <c r="D45" s="4"/>
      <c r="E45" s="4"/>
      <c r="F45" s="4"/>
      <c r="G45" s="4"/>
      <c r="H45" s="4"/>
      <c r="I45" s="4"/>
      <c r="J45" s="4"/>
      <c r="K45" s="4"/>
      <c r="L45" s="4"/>
      <c r="M45" s="4"/>
      <c r="N45" s="4"/>
    </row>
    <row r="46" spans="1:14" x14ac:dyDescent="0.25">
      <c r="A46" s="4"/>
      <c r="B46" s="4"/>
      <c r="C46" s="4"/>
      <c r="D46" s="4"/>
      <c r="E46" s="4"/>
      <c r="F46" s="4"/>
      <c r="G46" s="4"/>
      <c r="H46" s="4"/>
      <c r="I46" s="4"/>
      <c r="J46" s="4"/>
      <c r="K46" s="4"/>
      <c r="L46" s="4"/>
      <c r="M46" s="4"/>
      <c r="N46" s="4"/>
    </row>
    <row r="47" spans="1:14" x14ac:dyDescent="0.25">
      <c r="A47" s="4"/>
      <c r="B47" s="4"/>
      <c r="C47" s="4"/>
      <c r="D47" s="4"/>
      <c r="E47" s="4"/>
      <c r="F47" s="4"/>
      <c r="G47" s="4"/>
      <c r="H47" s="4"/>
      <c r="I47" s="4"/>
      <c r="J47" s="4"/>
      <c r="K47" s="4"/>
      <c r="L47" s="4"/>
      <c r="M47" s="4"/>
      <c r="N47" s="4"/>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4825-4EFE-469C-B28C-D6B31F05D799}">
  <dimension ref="A1:N47"/>
  <sheetViews>
    <sheetView workbookViewId="0">
      <selection activeCell="O16" sqref="O16"/>
    </sheetView>
  </sheetViews>
  <sheetFormatPr baseColWidth="10" defaultRowHeight="15" x14ac:dyDescent="0.25"/>
  <cols>
    <col min="2" max="2" width="34.28515625" bestFit="1" customWidth="1"/>
    <col min="3" max="3" width="25.7109375" bestFit="1" customWidth="1"/>
    <col min="4" max="4" width="37.5703125" bestFit="1" customWidth="1"/>
    <col min="6" max="6" width="42" bestFit="1" customWidth="1"/>
    <col min="7" max="7" width="37.5703125" bestFit="1" customWidth="1"/>
    <col min="8" max="8" width="25.7109375" bestFit="1" customWidth="1"/>
  </cols>
  <sheetData>
    <row r="1" spans="1:14" x14ac:dyDescent="0.25">
      <c r="A1" s="4"/>
      <c r="B1" s="4"/>
      <c r="C1" s="4"/>
      <c r="D1" s="4"/>
      <c r="E1" s="4"/>
      <c r="F1" s="4"/>
      <c r="G1" s="4"/>
      <c r="H1" s="4"/>
      <c r="I1" s="4"/>
      <c r="J1" s="4"/>
      <c r="K1" s="4"/>
      <c r="L1" s="4"/>
      <c r="M1" s="4"/>
      <c r="N1" s="4"/>
    </row>
    <row r="2" spans="1:14" x14ac:dyDescent="0.25">
      <c r="A2" s="4"/>
      <c r="B2" s="4"/>
      <c r="C2" s="4"/>
      <c r="D2" s="4"/>
      <c r="E2" s="4"/>
      <c r="F2" s="4"/>
      <c r="G2" s="4"/>
      <c r="H2" s="4"/>
      <c r="I2" s="4"/>
      <c r="J2" s="4"/>
      <c r="K2" s="4"/>
      <c r="L2" s="4"/>
      <c r="M2" s="4"/>
      <c r="N2" s="4"/>
    </row>
    <row r="3" spans="1:14" x14ac:dyDescent="0.25">
      <c r="A3" s="4"/>
      <c r="B3" s="4"/>
      <c r="C3" s="4"/>
      <c r="D3" s="4"/>
      <c r="E3" s="4"/>
      <c r="F3" s="4"/>
      <c r="G3" s="4"/>
      <c r="H3" s="4"/>
      <c r="I3" s="4"/>
      <c r="J3" s="4"/>
      <c r="K3" s="4"/>
      <c r="L3" s="4"/>
      <c r="M3" s="4"/>
      <c r="N3" s="4"/>
    </row>
    <row r="4" spans="1:14" x14ac:dyDescent="0.25">
      <c r="A4" s="4"/>
      <c r="B4" s="4"/>
      <c r="C4" s="4"/>
      <c r="D4" s="4"/>
      <c r="E4" s="4"/>
      <c r="F4" s="4"/>
      <c r="G4" s="4"/>
      <c r="H4" s="4"/>
      <c r="I4" s="4"/>
      <c r="J4" s="4"/>
      <c r="K4" s="4"/>
      <c r="L4" s="4"/>
      <c r="M4" s="4"/>
      <c r="N4" s="4"/>
    </row>
    <row r="5" spans="1:14" x14ac:dyDescent="0.25">
      <c r="A5" s="4"/>
      <c r="B5" s="4"/>
      <c r="C5" s="4"/>
      <c r="D5" s="4"/>
      <c r="E5" s="4"/>
      <c r="F5" s="4"/>
      <c r="G5" s="4"/>
      <c r="H5" s="4"/>
      <c r="I5" s="4"/>
      <c r="J5" s="4"/>
      <c r="K5" s="4"/>
      <c r="L5" s="4"/>
      <c r="M5" s="4"/>
      <c r="N5" s="4"/>
    </row>
    <row r="6" spans="1:14" x14ac:dyDescent="0.25">
      <c r="A6" s="4"/>
      <c r="B6" s="4"/>
      <c r="C6" s="4"/>
      <c r="D6" s="4"/>
      <c r="E6" s="4"/>
      <c r="F6" s="4"/>
      <c r="G6" s="4"/>
      <c r="H6" s="4"/>
      <c r="I6" s="4"/>
      <c r="J6" s="4"/>
      <c r="K6" s="4"/>
      <c r="L6" s="4"/>
      <c r="M6" s="4"/>
      <c r="N6" s="4"/>
    </row>
    <row r="7" spans="1:14" x14ac:dyDescent="0.25">
      <c r="A7" s="4"/>
      <c r="B7" s="4"/>
      <c r="C7" s="4"/>
      <c r="D7" s="4"/>
      <c r="E7" s="4"/>
      <c r="F7" s="4"/>
      <c r="G7" s="4"/>
      <c r="H7" s="4"/>
      <c r="I7" s="4"/>
      <c r="J7" s="4"/>
      <c r="K7" s="4"/>
      <c r="L7" s="4"/>
      <c r="M7" s="4"/>
      <c r="N7" s="4"/>
    </row>
    <row r="8" spans="1:14" x14ac:dyDescent="0.25">
      <c r="A8" s="4"/>
      <c r="B8" s="6" t="s">
        <v>1</v>
      </c>
      <c r="C8" s="7" t="s">
        <v>131</v>
      </c>
      <c r="D8" s="5"/>
      <c r="E8" s="4"/>
      <c r="F8" s="6" t="s">
        <v>1</v>
      </c>
      <c r="G8" s="7" t="s">
        <v>40</v>
      </c>
      <c r="H8" s="5"/>
      <c r="I8" s="4"/>
      <c r="J8" s="4"/>
      <c r="K8" s="8" t="s">
        <v>1</v>
      </c>
      <c r="L8" s="8" t="s">
        <v>188</v>
      </c>
      <c r="M8" s="4"/>
      <c r="N8" s="4"/>
    </row>
    <row r="9" spans="1:14" x14ac:dyDescent="0.25">
      <c r="A9" s="4"/>
      <c r="B9" s="4"/>
      <c r="C9" s="5"/>
      <c r="D9" s="5"/>
      <c r="E9" s="4"/>
      <c r="F9" s="4"/>
      <c r="G9" s="5"/>
      <c r="H9" s="5"/>
      <c r="I9" s="4"/>
      <c r="J9" s="4"/>
      <c r="K9" s="4"/>
      <c r="L9" s="4"/>
      <c r="M9" s="4"/>
      <c r="N9" s="4"/>
    </row>
    <row r="10" spans="1:14" x14ac:dyDescent="0.25">
      <c r="A10" s="4"/>
      <c r="B10" s="6" t="s">
        <v>183</v>
      </c>
      <c r="C10" s="7" t="s">
        <v>185</v>
      </c>
      <c r="D10" s="7" t="s">
        <v>186</v>
      </c>
      <c r="E10" s="4"/>
      <c r="F10" s="6" t="s">
        <v>183</v>
      </c>
      <c r="G10" s="7" t="s">
        <v>186</v>
      </c>
      <c r="H10" s="7" t="s">
        <v>185</v>
      </c>
      <c r="I10" s="4"/>
      <c r="J10" s="4"/>
      <c r="K10" s="9" t="s">
        <v>187</v>
      </c>
      <c r="L10" s="10" t="s">
        <v>185</v>
      </c>
      <c r="M10" s="4"/>
      <c r="N10" s="4"/>
    </row>
    <row r="11" spans="1:14" x14ac:dyDescent="0.25">
      <c r="A11" s="4"/>
      <c r="B11" s="11" t="s">
        <v>134</v>
      </c>
      <c r="C11" s="7">
        <v>0.10839317580323971</v>
      </c>
      <c r="D11" s="7"/>
      <c r="E11" s="4"/>
      <c r="F11" s="11" t="s">
        <v>190</v>
      </c>
      <c r="G11" s="7"/>
      <c r="H11" s="7">
        <v>3.8241708980249811E-2</v>
      </c>
      <c r="I11" s="4"/>
      <c r="J11" s="4"/>
      <c r="K11" s="4" t="str">
        <f t="shared" ref="K11:K26" si="0">$B11</f>
        <v>Baden-Wurttemberg,Germany</v>
      </c>
      <c r="L11" s="7">
        <f t="shared" ref="L11:L26" si="1">AVERAGE($C11,$D11)</f>
        <v>0.10839317580323971</v>
      </c>
      <c r="M11" s="4"/>
      <c r="N11" s="4"/>
    </row>
    <row r="12" spans="1:14" x14ac:dyDescent="0.25">
      <c r="A12" s="4"/>
      <c r="B12" s="11" t="s">
        <v>135</v>
      </c>
      <c r="C12" s="7">
        <v>9.9039646893507749E-2</v>
      </c>
      <c r="D12" s="7"/>
      <c r="E12" s="4"/>
      <c r="F12" s="11" t="s">
        <v>41</v>
      </c>
      <c r="G12" s="7"/>
      <c r="H12" s="7">
        <v>0.40302933645979699</v>
      </c>
      <c r="I12" s="4"/>
      <c r="J12" s="4"/>
      <c r="K12" s="4" t="str">
        <f t="shared" si="0"/>
        <v>Bavaria,Germany</v>
      </c>
      <c r="L12" s="7">
        <f t="shared" si="1"/>
        <v>9.9039646893507749E-2</v>
      </c>
      <c r="M12" s="4"/>
      <c r="N12" s="4"/>
    </row>
    <row r="13" spans="1:14" x14ac:dyDescent="0.25">
      <c r="A13" s="4"/>
      <c r="B13" s="11" t="s">
        <v>132</v>
      </c>
      <c r="C13" s="7">
        <v>0.40770610091466297</v>
      </c>
      <c r="D13" s="7"/>
      <c r="E13" s="4"/>
      <c r="F13" s="11" t="s">
        <v>48</v>
      </c>
      <c r="G13" s="7"/>
      <c r="H13" s="7">
        <v>-0.2096268071276477</v>
      </c>
      <c r="I13" s="4"/>
      <c r="J13" s="4"/>
      <c r="K13" s="4" t="str">
        <f t="shared" si="0"/>
        <v>Berlin,Germany</v>
      </c>
      <c r="L13" s="7">
        <f t="shared" si="1"/>
        <v>0.40770610091466297</v>
      </c>
      <c r="M13" s="4"/>
      <c r="N13" s="4"/>
    </row>
    <row r="14" spans="1:14" x14ac:dyDescent="0.25">
      <c r="A14" s="4"/>
      <c r="B14" s="11" t="s">
        <v>133</v>
      </c>
      <c r="C14" s="7">
        <v>9.9039646893507749E-2</v>
      </c>
      <c r="D14" s="7"/>
      <c r="E14" s="4"/>
      <c r="F14" s="11" t="s">
        <v>49</v>
      </c>
      <c r="G14" s="7">
        <v>-8.3354166846265954E-2</v>
      </c>
      <c r="H14" s="7"/>
      <c r="I14" s="4"/>
      <c r="J14" s="4"/>
      <c r="K14" s="4" t="str">
        <f t="shared" si="0"/>
        <v>Brandenburg,Germany</v>
      </c>
      <c r="L14" s="7">
        <f t="shared" si="1"/>
        <v>9.9039646893507749E-2</v>
      </c>
      <c r="M14" s="4"/>
      <c r="N14" s="4"/>
    </row>
    <row r="15" spans="1:14" x14ac:dyDescent="0.25">
      <c r="A15" s="4"/>
      <c r="B15" s="11" t="s">
        <v>136</v>
      </c>
      <c r="C15" s="7"/>
      <c r="D15" s="7">
        <v>-0.11609151803032791</v>
      </c>
      <c r="E15" s="4"/>
      <c r="F15" s="11" t="s">
        <v>181</v>
      </c>
      <c r="G15" s="7">
        <v>-6.9323873481668019E-2</v>
      </c>
      <c r="H15" s="7"/>
      <c r="I15" s="4"/>
      <c r="J15" s="4"/>
      <c r="K15" s="4" t="str">
        <f t="shared" si="0"/>
        <v>Bremen,Germany</v>
      </c>
      <c r="L15" s="7">
        <f t="shared" si="1"/>
        <v>-0.11609151803032791</v>
      </c>
      <c r="M15" s="4"/>
      <c r="N15" s="4"/>
    </row>
    <row r="16" spans="1:14" x14ac:dyDescent="0.25">
      <c r="A16" s="4"/>
      <c r="B16" s="11" t="s">
        <v>138</v>
      </c>
      <c r="C16" s="7">
        <v>-4.126328675247215E-2</v>
      </c>
      <c r="D16" s="7"/>
      <c r="E16" s="4"/>
      <c r="F16" s="11" t="s">
        <v>50</v>
      </c>
      <c r="G16" s="7">
        <v>0.11774670471297166</v>
      </c>
      <c r="H16" s="7"/>
      <c r="I16" s="4"/>
      <c r="J16" s="4"/>
      <c r="K16" s="4" t="str">
        <f t="shared" si="0"/>
        <v>Hamburg,Germany</v>
      </c>
      <c r="L16" s="7">
        <f t="shared" si="1"/>
        <v>-4.126328675247215E-2</v>
      </c>
      <c r="M16" s="4"/>
      <c r="N16" s="4"/>
    </row>
    <row r="17" spans="1:14" x14ac:dyDescent="0.25">
      <c r="A17" s="4"/>
      <c r="B17" s="11" t="s">
        <v>137</v>
      </c>
      <c r="C17" s="7">
        <v>-2.2556228933008127E-2</v>
      </c>
      <c r="D17" s="7"/>
      <c r="E17" s="4"/>
      <c r="F17" s="11" t="s">
        <v>51</v>
      </c>
      <c r="G17" s="7">
        <v>-0.34992974077362737</v>
      </c>
      <c r="H17" s="7"/>
      <c r="I17" s="4"/>
      <c r="J17" s="4"/>
      <c r="K17" s="4" t="str">
        <f t="shared" si="0"/>
        <v>Hesse,Germany</v>
      </c>
      <c r="L17" s="7">
        <f t="shared" si="1"/>
        <v>-2.2556228933008127E-2</v>
      </c>
      <c r="M17" s="4"/>
      <c r="N17" s="4"/>
    </row>
    <row r="18" spans="1:14" x14ac:dyDescent="0.25">
      <c r="A18" s="4"/>
      <c r="B18" s="11" t="s">
        <v>140</v>
      </c>
      <c r="C18" s="7">
        <v>-8.8030931301131932E-2</v>
      </c>
      <c r="D18" s="7"/>
      <c r="E18" s="4"/>
      <c r="F18" s="11" t="s">
        <v>45</v>
      </c>
      <c r="G18" s="7"/>
      <c r="H18" s="7">
        <v>-0.18624298485331769</v>
      </c>
      <c r="I18" s="4"/>
      <c r="J18" s="4"/>
      <c r="K18" s="4" t="str">
        <f t="shared" si="0"/>
        <v>Lower Saxony,Germany</v>
      </c>
      <c r="L18" s="7">
        <f t="shared" si="1"/>
        <v>-8.8030931301131932E-2</v>
      </c>
      <c r="M18" s="4"/>
      <c r="N18" s="4"/>
    </row>
    <row r="19" spans="1:14" x14ac:dyDescent="0.25">
      <c r="A19" s="4"/>
      <c r="B19" s="11" t="s">
        <v>139</v>
      </c>
      <c r="C19" s="7">
        <v>0.18789817153596156</v>
      </c>
      <c r="D19" s="7"/>
      <c r="E19" s="4"/>
      <c r="F19" s="11" t="s">
        <v>46</v>
      </c>
      <c r="G19" s="7"/>
      <c r="H19" s="7">
        <v>-4.126328675247215E-2</v>
      </c>
      <c r="I19" s="4"/>
      <c r="J19" s="4"/>
      <c r="K19" s="4" t="str">
        <f t="shared" si="0"/>
        <v>Mecklenburg-Vorpommern,Germany</v>
      </c>
      <c r="L19" s="7">
        <f t="shared" si="1"/>
        <v>0.18789817153596156</v>
      </c>
      <c r="M19" s="4"/>
      <c r="N19" s="4"/>
    </row>
    <row r="20" spans="1:14" x14ac:dyDescent="0.25">
      <c r="A20" s="4"/>
      <c r="B20" s="11" t="s">
        <v>141</v>
      </c>
      <c r="C20" s="7">
        <v>-0.15818239812412171</v>
      </c>
      <c r="D20" s="7"/>
      <c r="E20" s="4"/>
      <c r="F20" s="11" t="s">
        <v>47</v>
      </c>
      <c r="G20" s="7">
        <v>0.36561522082086917</v>
      </c>
      <c r="H20" s="7"/>
      <c r="I20" s="4"/>
      <c r="J20" s="4"/>
      <c r="K20" s="4" t="str">
        <f t="shared" si="0"/>
        <v>North Rhine-Westphalia,Germany</v>
      </c>
      <c r="L20" s="7">
        <f t="shared" si="1"/>
        <v>-0.15818239812412171</v>
      </c>
      <c r="M20" s="4"/>
      <c r="N20" s="4"/>
    </row>
    <row r="21" spans="1:14" x14ac:dyDescent="0.25">
      <c r="A21" s="4"/>
      <c r="B21" s="11" t="s">
        <v>142</v>
      </c>
      <c r="C21" s="7">
        <v>-1.320270002327617E-2</v>
      </c>
      <c r="D21" s="7"/>
      <c r="E21" s="4"/>
      <c r="F21" s="11" t="s">
        <v>182</v>
      </c>
      <c r="G21" s="7">
        <v>0.60880697247390048</v>
      </c>
      <c r="H21" s="7"/>
      <c r="I21" s="4"/>
      <c r="J21" s="4"/>
      <c r="K21" s="4" t="str">
        <f t="shared" si="0"/>
        <v>Rhineland-Palatinate,Germany</v>
      </c>
      <c r="L21" s="7">
        <f t="shared" si="1"/>
        <v>-1.320270002327617E-2</v>
      </c>
      <c r="M21" s="4"/>
      <c r="N21" s="4"/>
    </row>
    <row r="22" spans="1:14" x14ac:dyDescent="0.25">
      <c r="A22" s="4"/>
      <c r="B22" s="11" t="s">
        <v>144</v>
      </c>
      <c r="C22" s="7">
        <v>-8.5259355684100813E-3</v>
      </c>
      <c r="D22" s="7"/>
      <c r="E22" s="4"/>
      <c r="F22" s="11" t="s">
        <v>43</v>
      </c>
      <c r="G22" s="7"/>
      <c r="H22" s="7">
        <v>0.22998905162975536</v>
      </c>
      <c r="I22" s="4"/>
      <c r="J22" s="4"/>
      <c r="K22" s="4" t="str">
        <f t="shared" si="0"/>
        <v>Saarland,Germany</v>
      </c>
      <c r="L22" s="7">
        <f t="shared" si="1"/>
        <v>-8.5259355684100813E-3</v>
      </c>
      <c r="M22" s="4"/>
      <c r="N22" s="4"/>
    </row>
    <row r="23" spans="1:14" x14ac:dyDescent="0.25">
      <c r="A23" s="4"/>
      <c r="B23" s="11" t="s">
        <v>145</v>
      </c>
      <c r="C23" s="7">
        <v>9.9039646893507749E-2</v>
      </c>
      <c r="D23" s="7"/>
      <c r="E23" s="4"/>
      <c r="F23" s="11" t="s">
        <v>52</v>
      </c>
      <c r="G23" s="7">
        <v>-0.43878826541608118</v>
      </c>
      <c r="H23" s="7"/>
      <c r="I23" s="4"/>
      <c r="J23" s="4"/>
      <c r="K23" s="4" t="str">
        <f t="shared" si="0"/>
        <v>Saxony,Germany</v>
      </c>
      <c r="L23" s="7">
        <f t="shared" si="1"/>
        <v>9.9039646893507749E-2</v>
      </c>
      <c r="M23" s="4"/>
      <c r="N23" s="4"/>
    </row>
    <row r="24" spans="1:14" x14ac:dyDescent="0.25">
      <c r="A24" s="4"/>
      <c r="B24" s="11" t="s">
        <v>146</v>
      </c>
      <c r="C24" s="7">
        <v>-2.2556228933008127E-2</v>
      </c>
      <c r="D24" s="7"/>
      <c r="E24" s="4"/>
      <c r="F24" s="11" t="s">
        <v>44</v>
      </c>
      <c r="G24" s="7">
        <v>5.2272002344847746E-2</v>
      </c>
      <c r="H24" s="7"/>
      <c r="I24" s="4"/>
      <c r="J24" s="4"/>
      <c r="K24" s="4" t="str">
        <f t="shared" si="0"/>
        <v>Saxony-Anhalt,Germany</v>
      </c>
      <c r="L24" s="7">
        <f t="shared" si="1"/>
        <v>-2.2556228933008127E-2</v>
      </c>
      <c r="M24" s="4"/>
      <c r="N24" s="4"/>
    </row>
    <row r="25" spans="1:14" x14ac:dyDescent="0.25">
      <c r="A25" s="4"/>
      <c r="B25" s="11" t="s">
        <v>143</v>
      </c>
      <c r="C25" s="7">
        <v>-0.22833386494711172</v>
      </c>
      <c r="D25" s="7"/>
      <c r="E25" s="4"/>
      <c r="F25" s="11" t="s">
        <v>42</v>
      </c>
      <c r="G25" s="7"/>
      <c r="H25" s="7">
        <v>0.1738678781713634</v>
      </c>
      <c r="I25" s="4"/>
      <c r="J25" s="4"/>
      <c r="K25" s="4" t="str">
        <f t="shared" si="0"/>
        <v>Schleswig-Holstein,Germany</v>
      </c>
      <c r="L25" s="7">
        <f t="shared" si="1"/>
        <v>-0.22833386494711172</v>
      </c>
      <c r="M25" s="4"/>
      <c r="N25" s="4"/>
    </row>
    <row r="26" spans="1:14" x14ac:dyDescent="0.25">
      <c r="A26" s="4"/>
      <c r="B26" s="11" t="s">
        <v>147</v>
      </c>
      <c r="C26" s="7">
        <v>0.34223139854653928</v>
      </c>
      <c r="D26" s="7"/>
      <c r="E26" s="4"/>
      <c r="F26" s="11" t="s">
        <v>184</v>
      </c>
      <c r="G26" s="7">
        <v>2.5380606729368316E-2</v>
      </c>
      <c r="H26" s="7">
        <v>5.8284985215389717E-2</v>
      </c>
      <c r="I26" s="4"/>
      <c r="J26" s="4"/>
      <c r="K26" s="4" t="str">
        <f t="shared" si="0"/>
        <v>Thuringia,Germany</v>
      </c>
      <c r="L26" s="7">
        <f t="shared" si="1"/>
        <v>0.34223139854653928</v>
      </c>
      <c r="M26" s="4"/>
      <c r="N26" s="4"/>
    </row>
    <row r="27" spans="1:14" x14ac:dyDescent="0.25">
      <c r="A27" s="4"/>
      <c r="B27" s="11" t="s">
        <v>190</v>
      </c>
      <c r="C27" s="7"/>
      <c r="D27" s="7">
        <v>-0.14167708342313301</v>
      </c>
      <c r="E27" s="4"/>
      <c r="F27" s="4"/>
      <c r="G27" s="5"/>
      <c r="H27" s="5"/>
      <c r="I27" s="4"/>
      <c r="J27" s="4"/>
      <c r="K27" s="7"/>
      <c r="L27" s="4"/>
      <c r="M27" s="4"/>
      <c r="N27" s="4"/>
    </row>
    <row r="28" spans="1:14" x14ac:dyDescent="0.25">
      <c r="A28" s="4"/>
      <c r="B28" s="11" t="s">
        <v>184</v>
      </c>
      <c r="C28" s="7">
        <v>0.76069621289838674</v>
      </c>
      <c r="D28" s="7">
        <v>-0.12888430072673046</v>
      </c>
      <c r="E28" s="4"/>
      <c r="F28" s="4"/>
      <c r="G28" s="5"/>
      <c r="H28" s="5"/>
      <c r="I28" s="4"/>
      <c r="J28" s="4"/>
      <c r="K28" s="7"/>
      <c r="L28" s="4"/>
      <c r="M28" s="4"/>
      <c r="N28" s="4"/>
    </row>
    <row r="29" spans="1:14" x14ac:dyDescent="0.25">
      <c r="A29" s="4"/>
      <c r="B29" s="5"/>
      <c r="C29" s="5"/>
      <c r="D29" s="4"/>
      <c r="E29" s="4"/>
      <c r="F29" s="4"/>
      <c r="G29" s="5"/>
      <c r="H29" s="5"/>
      <c r="I29" s="4"/>
      <c r="J29" s="4"/>
      <c r="K29" s="7"/>
      <c r="L29" s="4"/>
      <c r="M29" s="4"/>
      <c r="N29" s="4"/>
    </row>
    <row r="30" spans="1:14" x14ac:dyDescent="0.25">
      <c r="A30" s="4"/>
      <c r="B30" s="4"/>
      <c r="C30" s="4"/>
      <c r="D30" s="4"/>
      <c r="E30" s="4"/>
      <c r="F30" s="4"/>
      <c r="G30" s="4"/>
      <c r="H30" s="4"/>
      <c r="I30" s="4"/>
      <c r="J30" s="4"/>
      <c r="K30" s="4"/>
      <c r="L30" s="4"/>
      <c r="M30" s="4"/>
      <c r="N30" s="4"/>
    </row>
    <row r="31" spans="1:14" x14ac:dyDescent="0.25">
      <c r="A31" s="4"/>
      <c r="B31" s="4"/>
      <c r="C31" s="4"/>
      <c r="D31" s="4"/>
      <c r="E31" s="4"/>
      <c r="F31" s="4"/>
      <c r="G31" s="4"/>
      <c r="H31" s="4"/>
      <c r="I31" s="4"/>
      <c r="J31" s="4"/>
      <c r="K31" s="4"/>
      <c r="L31" s="4"/>
      <c r="M31" s="4"/>
      <c r="N31" s="4"/>
    </row>
    <row r="32" spans="1:14" x14ac:dyDescent="0.25">
      <c r="A32" s="4"/>
      <c r="B32" s="4"/>
      <c r="C32" s="4"/>
      <c r="D32" s="4"/>
      <c r="E32" s="4"/>
      <c r="F32" s="4"/>
      <c r="G32" s="4"/>
      <c r="H32" s="4"/>
      <c r="I32" s="4"/>
      <c r="J32" s="4"/>
      <c r="K32" s="4"/>
      <c r="L32" s="4"/>
      <c r="M32" s="4"/>
      <c r="N32" s="4"/>
    </row>
    <row r="33" spans="1:14" x14ac:dyDescent="0.25">
      <c r="A33" s="4"/>
      <c r="B33" s="4"/>
      <c r="C33" s="4"/>
      <c r="D33" s="4"/>
      <c r="E33" s="4"/>
      <c r="F33" s="4"/>
      <c r="G33" s="4"/>
      <c r="H33" s="4"/>
      <c r="I33" s="4"/>
      <c r="J33" s="4"/>
      <c r="K33" s="4"/>
      <c r="L33" s="4"/>
      <c r="M33" s="4"/>
      <c r="N33" s="4"/>
    </row>
    <row r="34" spans="1:14" x14ac:dyDescent="0.25">
      <c r="A34" s="4"/>
      <c r="B34" s="4"/>
      <c r="C34" s="4"/>
      <c r="D34" s="4"/>
      <c r="E34" s="4"/>
      <c r="F34" s="4"/>
      <c r="G34" s="4"/>
      <c r="H34" s="4"/>
      <c r="I34" s="4"/>
      <c r="J34" s="4"/>
      <c r="K34" s="4"/>
      <c r="L34" s="4"/>
      <c r="M34" s="4"/>
      <c r="N34" s="4"/>
    </row>
    <row r="35" spans="1:14" x14ac:dyDescent="0.25">
      <c r="A35" s="4"/>
      <c r="B35" s="4"/>
      <c r="C35" s="4"/>
      <c r="D35" s="4"/>
      <c r="E35" s="4"/>
      <c r="F35" s="4"/>
      <c r="G35" s="4"/>
      <c r="H35" s="4"/>
      <c r="I35" s="4"/>
      <c r="J35" s="4"/>
      <c r="K35" s="4"/>
      <c r="L35" s="4"/>
      <c r="M35" s="4"/>
      <c r="N35" s="4"/>
    </row>
    <row r="36" spans="1:14" x14ac:dyDescent="0.25">
      <c r="A36" s="4"/>
      <c r="B36" s="4"/>
      <c r="C36" s="4"/>
      <c r="D36" s="4"/>
      <c r="E36" s="4"/>
      <c r="F36" s="4"/>
      <c r="G36" s="4"/>
      <c r="H36" s="4"/>
      <c r="I36" s="4"/>
      <c r="J36" s="4"/>
      <c r="K36" s="4"/>
      <c r="L36" s="4"/>
      <c r="M36" s="4"/>
      <c r="N36" s="4"/>
    </row>
    <row r="37" spans="1:14" x14ac:dyDescent="0.25">
      <c r="A37" s="4"/>
      <c r="B37" s="4"/>
      <c r="C37" s="4"/>
      <c r="D37" s="4"/>
      <c r="E37" s="4"/>
      <c r="F37" s="4"/>
      <c r="G37" s="4"/>
      <c r="H37" s="4"/>
      <c r="I37" s="4"/>
      <c r="J37" s="4"/>
      <c r="K37" s="4"/>
      <c r="L37" s="4"/>
      <c r="M37" s="4"/>
      <c r="N37" s="4"/>
    </row>
    <row r="38" spans="1:14" x14ac:dyDescent="0.25">
      <c r="A38" s="4"/>
      <c r="B38" s="4"/>
      <c r="C38" s="4"/>
      <c r="D38" s="4"/>
      <c r="E38" s="4"/>
      <c r="F38" s="4"/>
      <c r="G38" s="4"/>
      <c r="H38" s="4"/>
      <c r="I38" s="4"/>
      <c r="J38" s="4"/>
      <c r="K38" s="4"/>
      <c r="L38" s="4"/>
      <c r="M38" s="4"/>
      <c r="N38" s="4"/>
    </row>
    <row r="39" spans="1:14" x14ac:dyDescent="0.25">
      <c r="A39" s="4"/>
      <c r="B39" s="4"/>
      <c r="C39" s="4"/>
      <c r="D39" s="4"/>
      <c r="E39" s="4"/>
      <c r="F39" s="4"/>
      <c r="G39" s="4"/>
      <c r="H39" s="4"/>
      <c r="I39" s="4"/>
      <c r="J39" s="4"/>
      <c r="K39" s="4"/>
      <c r="L39" s="4"/>
      <c r="M39" s="4"/>
      <c r="N39" s="4"/>
    </row>
    <row r="40" spans="1:14" x14ac:dyDescent="0.25">
      <c r="A40" s="4"/>
      <c r="B40" s="4"/>
      <c r="C40" s="4"/>
      <c r="D40" s="4"/>
      <c r="E40" s="4"/>
      <c r="F40" s="4"/>
      <c r="G40" s="4"/>
      <c r="H40" s="4"/>
      <c r="I40" s="4"/>
      <c r="J40" s="4"/>
      <c r="K40" s="4"/>
      <c r="L40" s="4"/>
      <c r="M40" s="4"/>
      <c r="N40" s="4"/>
    </row>
    <row r="41" spans="1:14" x14ac:dyDescent="0.25">
      <c r="A41" s="4"/>
      <c r="B41" s="4"/>
      <c r="C41" s="4"/>
      <c r="D41" s="4"/>
      <c r="E41" s="4"/>
      <c r="F41" s="4"/>
      <c r="G41" s="4"/>
      <c r="H41" s="4"/>
      <c r="I41" s="4"/>
      <c r="J41" s="4"/>
      <c r="K41" s="4"/>
      <c r="L41" s="4"/>
      <c r="M41" s="4"/>
      <c r="N41" s="4"/>
    </row>
    <row r="42" spans="1:14" x14ac:dyDescent="0.25">
      <c r="A42" s="4"/>
      <c r="B42" s="4"/>
      <c r="C42" s="4"/>
      <c r="D42" s="4"/>
      <c r="E42" s="4"/>
      <c r="F42" s="4"/>
      <c r="G42" s="4"/>
      <c r="H42" s="4"/>
      <c r="I42" s="4"/>
      <c r="J42" s="4"/>
      <c r="K42" s="4"/>
      <c r="L42" s="4"/>
      <c r="M42" s="4"/>
      <c r="N42" s="4"/>
    </row>
    <row r="43" spans="1:14" x14ac:dyDescent="0.25">
      <c r="A43" s="4"/>
      <c r="B43" s="4"/>
      <c r="C43" s="4"/>
      <c r="D43" s="4"/>
      <c r="E43" s="4"/>
      <c r="F43" s="4"/>
      <c r="G43" s="4"/>
      <c r="H43" s="4"/>
      <c r="I43" s="4"/>
      <c r="J43" s="4"/>
      <c r="K43" s="4"/>
      <c r="L43" s="4"/>
      <c r="M43" s="4"/>
      <c r="N43" s="4"/>
    </row>
    <row r="44" spans="1:14" x14ac:dyDescent="0.25">
      <c r="A44" s="4"/>
      <c r="B44" s="4"/>
      <c r="C44" s="4"/>
      <c r="D44" s="4"/>
      <c r="E44" s="4"/>
      <c r="F44" s="4"/>
      <c r="G44" s="4"/>
      <c r="H44" s="4"/>
      <c r="I44" s="4"/>
      <c r="J44" s="4"/>
      <c r="K44" s="4"/>
      <c r="L44" s="4"/>
      <c r="M44" s="4"/>
      <c r="N44" s="4"/>
    </row>
    <row r="45" spans="1:14" x14ac:dyDescent="0.25">
      <c r="A45" s="4"/>
      <c r="B45" s="4"/>
      <c r="C45" s="4"/>
      <c r="D45" s="4"/>
      <c r="E45" s="4"/>
      <c r="F45" s="4"/>
      <c r="G45" s="4"/>
      <c r="H45" s="4"/>
      <c r="I45" s="4"/>
      <c r="J45" s="4"/>
      <c r="K45" s="4"/>
      <c r="L45" s="4"/>
      <c r="M45" s="4"/>
      <c r="N45" s="4"/>
    </row>
    <row r="46" spans="1:14" x14ac:dyDescent="0.25">
      <c r="A46" s="4"/>
      <c r="B46" s="4"/>
      <c r="C46" s="4"/>
      <c r="D46" s="4"/>
      <c r="E46" s="4"/>
      <c r="F46" s="4"/>
      <c r="G46" s="4"/>
      <c r="H46" s="4"/>
      <c r="I46" s="4"/>
      <c r="J46" s="4"/>
      <c r="K46" s="4"/>
      <c r="L46" s="4"/>
      <c r="M46" s="4"/>
      <c r="N46" s="4"/>
    </row>
    <row r="47" spans="1:14" x14ac:dyDescent="0.25">
      <c r="A47" s="4"/>
      <c r="B47" s="4"/>
      <c r="C47" s="4"/>
      <c r="D47" s="4"/>
      <c r="E47" s="4"/>
      <c r="F47" s="4"/>
      <c r="G47" s="4"/>
      <c r="H47" s="4"/>
      <c r="I47" s="4"/>
      <c r="J47" s="4"/>
      <c r="K47" s="4"/>
      <c r="L47" s="4"/>
      <c r="M47" s="4"/>
      <c r="N47" s="4"/>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FC3BC-ECE1-466D-95F7-D801572B26D9}">
  <dimension ref="A1:U76"/>
  <sheetViews>
    <sheetView zoomScale="85" zoomScaleNormal="85" workbookViewId="0">
      <selection activeCell="H22" sqref="H22"/>
    </sheetView>
  </sheetViews>
  <sheetFormatPr baseColWidth="10" defaultRowHeight="15" x14ac:dyDescent="0.25"/>
  <cols>
    <col min="4" max="4" width="22.42578125" bestFit="1" customWidth="1"/>
    <col min="5" max="5" width="15.5703125" bestFit="1" customWidth="1"/>
    <col min="6" max="6" width="27.42578125" bestFit="1" customWidth="1"/>
    <col min="11" max="11" width="22.42578125" bestFit="1" customWidth="1"/>
    <col min="12" max="12" width="15.5703125" bestFit="1" customWidth="1"/>
    <col min="13" max="13" width="27.42578125" bestFit="1" customWidth="1"/>
    <col min="18" max="18" width="27.7109375" bestFit="1" customWidth="1"/>
    <col min="19" max="19" width="23.85546875" bestFit="1" customWidth="1"/>
    <col min="20" max="20" width="27.42578125" bestFit="1" customWidth="1"/>
  </cols>
  <sheetData>
    <row r="1" spans="1:21" x14ac:dyDescent="0.25">
      <c r="A1" s="4"/>
      <c r="B1" s="4"/>
      <c r="C1" s="4"/>
      <c r="D1" s="4"/>
      <c r="E1" s="49"/>
      <c r="F1" s="5"/>
      <c r="G1" s="4"/>
      <c r="H1" s="4"/>
      <c r="I1" s="4"/>
      <c r="J1" s="4"/>
      <c r="K1" s="4"/>
      <c r="L1" s="5"/>
      <c r="M1" s="5"/>
      <c r="N1" s="4"/>
      <c r="O1" s="4"/>
      <c r="P1" s="4"/>
      <c r="Q1" s="4"/>
      <c r="R1" s="4"/>
      <c r="S1" s="5"/>
      <c r="T1" s="5"/>
      <c r="U1" s="4"/>
    </row>
    <row r="2" spans="1:21" x14ac:dyDescent="0.25">
      <c r="A2" s="4"/>
      <c r="B2" s="4"/>
      <c r="C2" s="4"/>
      <c r="D2" s="4"/>
      <c r="E2" s="49"/>
      <c r="F2" s="5"/>
      <c r="G2" s="4"/>
      <c r="H2" s="4"/>
      <c r="I2" s="4"/>
      <c r="J2" s="4"/>
      <c r="K2" s="4"/>
      <c r="L2" s="5"/>
      <c r="M2" s="5"/>
      <c r="N2" s="4"/>
      <c r="O2" s="4"/>
      <c r="P2" s="4"/>
      <c r="Q2" s="4"/>
      <c r="R2" s="4"/>
      <c r="S2" s="5"/>
      <c r="T2" s="5"/>
      <c r="U2" s="4"/>
    </row>
    <row r="3" spans="1:21" x14ac:dyDescent="0.25">
      <c r="A3" s="4"/>
      <c r="B3" s="4"/>
      <c r="C3" s="4"/>
      <c r="D3" s="4"/>
      <c r="E3" s="49"/>
      <c r="F3" s="5"/>
      <c r="G3" s="4"/>
      <c r="H3" s="4"/>
      <c r="I3" s="4"/>
      <c r="J3" s="4"/>
      <c r="K3" s="4"/>
      <c r="L3" s="5"/>
      <c r="M3" s="5"/>
      <c r="N3" s="4"/>
      <c r="O3" s="4"/>
      <c r="P3" s="4"/>
      <c r="Q3" s="4"/>
      <c r="R3" s="4"/>
      <c r="S3" s="5"/>
      <c r="T3" s="5"/>
      <c r="U3" s="4"/>
    </row>
    <row r="4" spans="1:21" x14ac:dyDescent="0.25">
      <c r="A4" s="4"/>
      <c r="B4" s="4"/>
      <c r="C4" s="4"/>
      <c r="D4" s="4"/>
      <c r="E4" s="49"/>
      <c r="F4" s="5"/>
      <c r="G4" s="4"/>
      <c r="H4" s="4"/>
      <c r="I4" s="4"/>
      <c r="J4" s="4"/>
      <c r="K4" s="4"/>
      <c r="L4" s="5"/>
      <c r="M4" s="5"/>
      <c r="N4" s="4"/>
      <c r="O4" s="4"/>
      <c r="P4" s="4"/>
      <c r="Q4" s="4"/>
      <c r="R4" s="4"/>
      <c r="S4" s="5"/>
      <c r="T4" s="5"/>
      <c r="U4" s="4"/>
    </row>
    <row r="5" spans="1:21" x14ac:dyDescent="0.25">
      <c r="A5" s="4"/>
      <c r="B5" s="4"/>
      <c r="C5" s="4"/>
      <c r="D5" s="4"/>
      <c r="E5" s="49"/>
      <c r="F5" s="5"/>
      <c r="G5" s="4"/>
      <c r="H5" s="4"/>
      <c r="I5" s="4"/>
      <c r="J5" s="4"/>
      <c r="K5" s="4"/>
      <c r="L5" s="5"/>
      <c r="M5" s="5"/>
      <c r="N5" s="4"/>
      <c r="O5" s="4"/>
      <c r="P5" s="4"/>
      <c r="Q5" s="4"/>
      <c r="R5" s="4"/>
      <c r="S5" s="5"/>
      <c r="T5" s="5"/>
      <c r="U5" s="4"/>
    </row>
    <row r="6" spans="1:21" x14ac:dyDescent="0.25">
      <c r="A6" s="4"/>
      <c r="B6" s="4"/>
      <c r="C6" s="4"/>
      <c r="D6" s="4"/>
      <c r="E6" s="49"/>
      <c r="F6" s="5"/>
      <c r="G6" s="4"/>
      <c r="H6" s="4"/>
      <c r="I6" s="4"/>
      <c r="J6" s="4"/>
      <c r="K6" s="4"/>
      <c r="L6" s="5"/>
      <c r="M6" s="5"/>
      <c r="N6" s="4"/>
      <c r="O6" s="4"/>
      <c r="P6" s="4"/>
      <c r="Q6" s="4"/>
      <c r="R6" s="4"/>
      <c r="S6" s="5"/>
      <c r="T6" s="5"/>
      <c r="U6" s="4"/>
    </row>
    <row r="7" spans="1:21" x14ac:dyDescent="0.25">
      <c r="A7" s="4"/>
      <c r="B7" s="4"/>
      <c r="C7" s="4"/>
      <c r="D7" s="6" t="s">
        <v>1</v>
      </c>
      <c r="E7" s="50" t="s">
        <v>60</v>
      </c>
      <c r="F7" s="5"/>
      <c r="G7" s="4"/>
      <c r="H7" s="4"/>
      <c r="I7" s="4"/>
      <c r="J7" s="4"/>
      <c r="K7" s="6" t="s">
        <v>1</v>
      </c>
      <c r="L7" s="7" t="s">
        <v>168</v>
      </c>
      <c r="M7" s="5"/>
      <c r="N7" s="4"/>
      <c r="O7" s="4"/>
      <c r="P7" s="4"/>
      <c r="Q7" s="4"/>
      <c r="R7" s="6" t="s">
        <v>1</v>
      </c>
      <c r="S7" s="7" t="s">
        <v>69</v>
      </c>
      <c r="T7" s="5"/>
      <c r="U7" s="4"/>
    </row>
    <row r="8" spans="1:21" x14ac:dyDescent="0.25">
      <c r="A8" s="4"/>
      <c r="B8" s="4"/>
      <c r="C8" s="4"/>
      <c r="D8" s="4"/>
      <c r="E8" s="49"/>
      <c r="F8" s="5"/>
      <c r="G8" s="4"/>
      <c r="H8" s="4"/>
      <c r="I8" s="4"/>
      <c r="J8" s="4"/>
      <c r="K8" s="4"/>
      <c r="L8" s="5"/>
      <c r="M8" s="5"/>
      <c r="N8" s="4"/>
      <c r="O8" s="4"/>
      <c r="P8" s="4"/>
      <c r="Q8" s="5"/>
      <c r="R8" s="4"/>
      <c r="S8" s="5"/>
      <c r="T8" s="5"/>
      <c r="U8" s="4"/>
    </row>
    <row r="9" spans="1:21" x14ac:dyDescent="0.25">
      <c r="A9" s="4"/>
      <c r="B9" s="4"/>
      <c r="C9" s="4"/>
      <c r="D9" s="6" t="s">
        <v>183</v>
      </c>
      <c r="E9" s="4" t="s">
        <v>221</v>
      </c>
      <c r="F9" s="4" t="s">
        <v>222</v>
      </c>
      <c r="G9" s="4"/>
      <c r="H9" s="4"/>
      <c r="I9" s="4"/>
      <c r="J9" s="4"/>
      <c r="K9" s="6" t="s">
        <v>183</v>
      </c>
      <c r="L9" s="4" t="s">
        <v>221</v>
      </c>
      <c r="M9" s="4" t="s">
        <v>222</v>
      </c>
      <c r="N9" s="4"/>
      <c r="O9" s="4"/>
      <c r="P9" s="4"/>
      <c r="Q9" s="4"/>
      <c r="R9" s="6" t="s">
        <v>183</v>
      </c>
      <c r="S9" s="4" t="s">
        <v>221</v>
      </c>
      <c r="T9" s="4" t="s">
        <v>222</v>
      </c>
      <c r="U9" s="4"/>
    </row>
    <row r="10" spans="1:21" x14ac:dyDescent="0.25">
      <c r="A10" s="4"/>
      <c r="B10" s="4"/>
      <c r="C10" s="4"/>
      <c r="D10" s="11" t="s">
        <v>61</v>
      </c>
      <c r="E10" s="7"/>
      <c r="F10" s="7">
        <v>-0.51100249115857754</v>
      </c>
      <c r="G10" s="4"/>
      <c r="H10" s="4"/>
      <c r="I10" s="4"/>
      <c r="J10" s="4"/>
      <c r="K10" s="11" t="s">
        <v>169</v>
      </c>
      <c r="L10" s="7">
        <v>-9.0398293797213425E-2</v>
      </c>
      <c r="M10" s="7"/>
      <c r="N10" s="4"/>
      <c r="O10" s="4"/>
      <c r="P10" s="4"/>
      <c r="Q10" s="4"/>
      <c r="R10" s="11" t="s">
        <v>106</v>
      </c>
      <c r="S10" s="7">
        <v>-2.3914830262837805E-3</v>
      </c>
      <c r="T10" s="7"/>
      <c r="U10" s="4"/>
    </row>
    <row r="11" spans="1:21" x14ac:dyDescent="0.25">
      <c r="A11" s="4"/>
      <c r="B11" s="4"/>
      <c r="C11" s="4"/>
      <c r="D11" s="11" t="s">
        <v>62</v>
      </c>
      <c r="E11" s="7">
        <v>-1.7257973018306116E-2</v>
      </c>
      <c r="F11" s="7"/>
      <c r="G11" s="4"/>
      <c r="H11" s="4"/>
      <c r="I11" s="4"/>
      <c r="J11" s="4"/>
      <c r="K11" s="11" t="s">
        <v>170</v>
      </c>
      <c r="L11" s="7">
        <v>-1.013005350781282E-2</v>
      </c>
      <c r="M11" s="7"/>
      <c r="N11" s="4"/>
      <c r="O11" s="4"/>
      <c r="P11" s="4"/>
      <c r="Q11" s="4"/>
      <c r="R11" s="11" t="s">
        <v>102</v>
      </c>
      <c r="S11" s="7"/>
      <c r="T11" s="7">
        <v>-0.26293170807938737</v>
      </c>
      <c r="U11" s="4"/>
    </row>
    <row r="12" spans="1:21" x14ac:dyDescent="0.25">
      <c r="A12" s="4"/>
      <c r="B12" s="4"/>
      <c r="C12" s="4"/>
      <c r="D12" s="11" t="s">
        <v>63</v>
      </c>
      <c r="E12" s="7">
        <v>-7.220420671315142E-2</v>
      </c>
      <c r="F12" s="7"/>
      <c r="G12" s="4"/>
      <c r="H12" s="4"/>
      <c r="I12" s="4"/>
      <c r="J12" s="4"/>
      <c r="K12" s="11" t="s">
        <v>171</v>
      </c>
      <c r="L12" s="7">
        <v>-5.4979960884076862E-2</v>
      </c>
      <c r="M12" s="7"/>
      <c r="N12" s="4"/>
      <c r="O12" s="4"/>
      <c r="P12" s="4"/>
      <c r="Q12" s="4"/>
      <c r="R12" s="11" t="s">
        <v>107</v>
      </c>
      <c r="S12" s="7">
        <v>0.56792303153062673</v>
      </c>
      <c r="T12" s="7"/>
      <c r="U12" s="4"/>
    </row>
    <row r="13" spans="1:21" x14ac:dyDescent="0.25">
      <c r="A13" s="4"/>
      <c r="B13" s="4"/>
      <c r="C13" s="4"/>
      <c r="D13" s="11" t="s">
        <v>64</v>
      </c>
      <c r="E13" s="7">
        <v>-2.7967175858657489E-2</v>
      </c>
      <c r="F13" s="7"/>
      <c r="G13" s="4"/>
      <c r="H13" s="4"/>
      <c r="I13" s="4"/>
      <c r="J13" s="4"/>
      <c r="K13" s="11" t="s">
        <v>172</v>
      </c>
      <c r="L13" s="7">
        <v>-9.2114211764781628E-2</v>
      </c>
      <c r="M13" s="7"/>
      <c r="N13" s="4"/>
      <c r="O13" s="4"/>
      <c r="P13" s="4"/>
      <c r="Q13" s="4"/>
      <c r="R13" s="11" t="s">
        <v>104</v>
      </c>
      <c r="S13" s="7">
        <v>0.21226605798067211</v>
      </c>
      <c r="T13" s="7"/>
      <c r="U13" s="4"/>
    </row>
    <row r="14" spans="1:21" x14ac:dyDescent="0.25">
      <c r="A14" s="4"/>
      <c r="B14" s="4"/>
      <c r="C14" s="4"/>
      <c r="D14" s="11" t="s">
        <v>65</v>
      </c>
      <c r="E14" s="7">
        <v>4.5715810127845868E-2</v>
      </c>
      <c r="F14" s="7"/>
      <c r="G14" s="4"/>
      <c r="H14" s="4"/>
      <c r="I14" s="4"/>
      <c r="J14" s="4"/>
      <c r="K14" s="11" t="s">
        <v>173</v>
      </c>
      <c r="L14" s="7">
        <v>0.19827741739402449</v>
      </c>
      <c r="M14" s="7"/>
      <c r="N14" s="4"/>
      <c r="O14" s="4"/>
      <c r="P14" s="4"/>
      <c r="Q14" s="4"/>
      <c r="R14" s="11" t="s">
        <v>108</v>
      </c>
      <c r="S14" s="7">
        <v>0.71291482419722807</v>
      </c>
      <c r="T14" s="7"/>
      <c r="U14" s="4"/>
    </row>
    <row r="15" spans="1:21" x14ac:dyDescent="0.25">
      <c r="A15" s="4"/>
      <c r="B15" s="4"/>
      <c r="C15" s="4"/>
      <c r="D15" s="11" t="s">
        <v>66</v>
      </c>
      <c r="E15" s="7">
        <v>-1.7142664265437979E-2</v>
      </c>
      <c r="F15" s="7"/>
      <c r="G15" s="4"/>
      <c r="H15" s="4"/>
      <c r="I15" s="4"/>
      <c r="J15" s="4"/>
      <c r="K15" s="11" t="s">
        <v>174</v>
      </c>
      <c r="L15" s="7">
        <v>-2.5714556975181546E-3</v>
      </c>
      <c r="M15" s="7"/>
      <c r="N15" s="4"/>
      <c r="O15" s="4"/>
      <c r="P15" s="4"/>
      <c r="Q15" s="4"/>
      <c r="R15" s="11" t="s">
        <v>103</v>
      </c>
      <c r="S15" s="7"/>
      <c r="T15" s="7">
        <v>0.12450793633145496</v>
      </c>
      <c r="U15" s="4"/>
    </row>
    <row r="16" spans="1:21" x14ac:dyDescent="0.25">
      <c r="A16" s="4"/>
      <c r="B16" s="4"/>
      <c r="C16" s="4"/>
      <c r="D16" s="11" t="s">
        <v>67</v>
      </c>
      <c r="E16" s="7">
        <v>0.1595230732650843</v>
      </c>
      <c r="F16" s="7"/>
      <c r="G16" s="4"/>
      <c r="H16" s="4"/>
      <c r="I16" s="4"/>
      <c r="J16" s="4"/>
      <c r="K16" s="11" t="s">
        <v>175</v>
      </c>
      <c r="L16" s="7">
        <v>2.2705061482622302E-2</v>
      </c>
      <c r="M16" s="7"/>
      <c r="N16" s="4"/>
      <c r="O16" s="4"/>
      <c r="P16" s="4"/>
      <c r="Q16" s="4"/>
      <c r="R16" s="11" t="s">
        <v>109</v>
      </c>
      <c r="S16" s="7"/>
      <c r="T16" s="7">
        <v>-0.6875058602906704</v>
      </c>
      <c r="U16" s="4"/>
    </row>
    <row r="17" spans="1:21" x14ac:dyDescent="0.25">
      <c r="A17" s="4"/>
      <c r="B17" s="4"/>
      <c r="C17" s="4"/>
      <c r="D17" s="11" t="s">
        <v>68</v>
      </c>
      <c r="E17" s="7">
        <v>-0.11649245299083322</v>
      </c>
      <c r="F17" s="7"/>
      <c r="G17" s="4"/>
      <c r="H17" s="4"/>
      <c r="I17" s="4"/>
      <c r="J17" s="4"/>
      <c r="K17" s="11" t="s">
        <v>184</v>
      </c>
      <c r="L17" s="7">
        <v>-4.1730709678222998E-3</v>
      </c>
      <c r="M17" s="7"/>
      <c r="N17" s="4"/>
      <c r="O17" s="4"/>
      <c r="P17" s="4"/>
      <c r="Q17" s="4"/>
      <c r="R17" s="11" t="s">
        <v>105</v>
      </c>
      <c r="S17" s="7">
        <v>-0.16321895902670414</v>
      </c>
      <c r="T17" s="7"/>
      <c r="U17" s="4"/>
    </row>
    <row r="18" spans="1:21" x14ac:dyDescent="0.25">
      <c r="A18" s="4"/>
      <c r="B18" s="4"/>
      <c r="C18" s="4"/>
      <c r="D18" s="11" t="s">
        <v>184</v>
      </c>
      <c r="E18" s="7">
        <v>-4.582558945345605E-2</v>
      </c>
      <c r="F18" s="7">
        <v>-0.51100249115857754</v>
      </c>
      <c r="G18" s="4"/>
      <c r="H18" s="4"/>
      <c r="I18" s="4"/>
      <c r="J18" s="4"/>
      <c r="K18" s="4"/>
      <c r="L18" s="5"/>
      <c r="M18" s="5"/>
      <c r="N18" s="4"/>
      <c r="O18" s="4"/>
      <c r="P18" s="4"/>
      <c r="Q18" s="4"/>
      <c r="R18" s="11" t="s">
        <v>74</v>
      </c>
      <c r="S18" s="7">
        <v>-4.975391324159173E-2</v>
      </c>
      <c r="T18" s="7"/>
      <c r="U18" s="4"/>
    </row>
    <row r="19" spans="1:21" x14ac:dyDescent="0.25">
      <c r="A19" s="4"/>
      <c r="B19" s="4"/>
      <c r="C19" s="4"/>
      <c r="D19" s="4"/>
      <c r="E19" s="49"/>
      <c r="F19" s="5"/>
      <c r="G19" s="4"/>
      <c r="H19" s="4"/>
      <c r="I19" s="4"/>
      <c r="J19" s="4"/>
      <c r="K19" s="4"/>
      <c r="L19" s="5"/>
      <c r="M19" s="5"/>
      <c r="N19" s="4"/>
      <c r="O19" s="4"/>
      <c r="P19" s="4"/>
      <c r="Q19" s="4"/>
      <c r="R19" s="11" t="s">
        <v>70</v>
      </c>
      <c r="S19" s="7"/>
      <c r="T19" s="7">
        <v>-0.54879668698234108</v>
      </c>
      <c r="U19" s="4"/>
    </row>
    <row r="20" spans="1:21" x14ac:dyDescent="0.25">
      <c r="A20" s="4"/>
      <c r="B20" s="4"/>
      <c r="C20" s="4"/>
      <c r="D20" s="4"/>
      <c r="E20" s="49"/>
      <c r="F20" s="5"/>
      <c r="G20" s="4"/>
      <c r="H20" s="4"/>
      <c r="I20" s="4"/>
      <c r="J20" s="4"/>
      <c r="K20" s="4"/>
      <c r="L20" s="5"/>
      <c r="M20" s="5"/>
      <c r="N20" s="4"/>
      <c r="O20" s="4"/>
      <c r="P20" s="4"/>
      <c r="Q20" s="4"/>
      <c r="R20" s="11" t="s">
        <v>75</v>
      </c>
      <c r="S20" s="7">
        <v>-0.24816009854480936</v>
      </c>
      <c r="T20" s="7"/>
      <c r="U20" s="4"/>
    </row>
    <row r="21" spans="1:21" x14ac:dyDescent="0.25">
      <c r="A21" s="4"/>
      <c r="B21" s="4"/>
      <c r="C21" s="4"/>
      <c r="D21" s="4"/>
      <c r="E21" s="49"/>
      <c r="F21" s="5"/>
      <c r="G21" s="4"/>
      <c r="H21" s="4"/>
      <c r="I21" s="4"/>
      <c r="J21" s="4"/>
      <c r="K21" s="4"/>
      <c r="L21" s="5"/>
      <c r="M21" s="5"/>
      <c r="N21" s="4"/>
      <c r="O21" s="4"/>
      <c r="P21" s="4"/>
      <c r="Q21" s="4"/>
      <c r="R21" s="11" t="s">
        <v>72</v>
      </c>
      <c r="S21" s="7">
        <v>-0.2845289203948328</v>
      </c>
      <c r="T21" s="7"/>
      <c r="U21" s="4"/>
    </row>
    <row r="22" spans="1:21" x14ac:dyDescent="0.25">
      <c r="A22" s="4"/>
      <c r="B22" s="4"/>
      <c r="C22" s="4"/>
      <c r="D22" s="4"/>
      <c r="E22" s="49"/>
      <c r="F22" s="5"/>
      <c r="G22" s="4"/>
      <c r="H22" s="4"/>
      <c r="I22" s="4"/>
      <c r="J22" s="4"/>
      <c r="K22" s="4"/>
      <c r="L22" s="5"/>
      <c r="M22" s="5"/>
      <c r="N22" s="4"/>
      <c r="O22" s="4"/>
      <c r="P22" s="4"/>
      <c r="Q22" s="4"/>
      <c r="R22" s="11" t="s">
        <v>76</v>
      </c>
      <c r="S22" s="7">
        <v>2.1074405192996304E-2</v>
      </c>
      <c r="T22" s="7"/>
      <c r="U22" s="4"/>
    </row>
    <row r="23" spans="1:21" x14ac:dyDescent="0.25">
      <c r="A23" s="4"/>
      <c r="B23" s="4"/>
      <c r="C23" s="4"/>
      <c r="D23" s="4"/>
      <c r="E23" s="49"/>
      <c r="F23" s="5"/>
      <c r="G23" s="4"/>
      <c r="H23" s="4"/>
      <c r="I23" s="4"/>
      <c r="J23" s="4"/>
      <c r="K23" s="4"/>
      <c r="L23" s="5"/>
      <c r="M23" s="5"/>
      <c r="N23" s="4"/>
      <c r="O23" s="4"/>
      <c r="P23" s="4"/>
      <c r="Q23" s="4"/>
      <c r="R23" s="11" t="s">
        <v>71</v>
      </c>
      <c r="S23" s="7">
        <v>0.21218401682028354</v>
      </c>
      <c r="T23" s="7"/>
      <c r="U23" s="4"/>
    </row>
    <row r="24" spans="1:21" x14ac:dyDescent="0.25">
      <c r="A24" s="4"/>
      <c r="B24" s="4"/>
      <c r="C24" s="4"/>
      <c r="D24" s="4"/>
      <c r="E24" s="49"/>
      <c r="F24" s="5"/>
      <c r="G24" s="4"/>
      <c r="H24" s="4"/>
      <c r="I24" s="4"/>
      <c r="J24" s="4"/>
      <c r="K24" s="4"/>
      <c r="L24" s="5"/>
      <c r="M24" s="5"/>
      <c r="N24" s="4"/>
      <c r="O24" s="4"/>
      <c r="P24" s="4"/>
      <c r="Q24" s="4"/>
      <c r="R24" s="11" t="s">
        <v>77</v>
      </c>
      <c r="S24" s="7"/>
      <c r="T24" s="7">
        <v>0.21480730725334296</v>
      </c>
      <c r="U24" s="4"/>
    </row>
    <row r="25" spans="1:21" x14ac:dyDescent="0.25">
      <c r="A25" s="4"/>
      <c r="B25" s="4"/>
      <c r="C25" s="4"/>
      <c r="D25" s="4"/>
      <c r="E25" s="49"/>
      <c r="F25" s="5"/>
      <c r="G25" s="4"/>
      <c r="H25" s="4"/>
      <c r="I25" s="4"/>
      <c r="J25" s="4"/>
      <c r="K25" s="4"/>
      <c r="L25" s="5"/>
      <c r="M25" s="5"/>
      <c r="N25" s="4"/>
      <c r="O25" s="4"/>
      <c r="P25" s="4"/>
      <c r="Q25" s="4"/>
      <c r="R25" s="11" t="s">
        <v>73</v>
      </c>
      <c r="S25" s="7">
        <v>4.1697674851515654E-2</v>
      </c>
      <c r="T25" s="7"/>
      <c r="U25" s="4"/>
    </row>
    <row r="26" spans="1:21" x14ac:dyDescent="0.25">
      <c r="A26" s="4"/>
      <c r="B26" s="4"/>
      <c r="C26" s="4"/>
      <c r="D26" s="4"/>
      <c r="E26" s="49"/>
      <c r="F26" s="5"/>
      <c r="G26" s="4"/>
      <c r="H26" s="4"/>
      <c r="I26" s="4"/>
      <c r="J26" s="4"/>
      <c r="K26" s="4"/>
      <c r="L26" s="5"/>
      <c r="M26" s="5"/>
      <c r="N26" s="4"/>
      <c r="O26" s="4"/>
      <c r="P26" s="4"/>
      <c r="Q26" s="4"/>
      <c r="R26" s="11" t="s">
        <v>114</v>
      </c>
      <c r="S26" s="7">
        <v>0.16070211010279278</v>
      </c>
      <c r="T26" s="7"/>
      <c r="U26" s="4"/>
    </row>
    <row r="27" spans="1:21" x14ac:dyDescent="0.25">
      <c r="A27" s="4"/>
      <c r="B27" s="4"/>
      <c r="C27" s="4"/>
      <c r="D27" s="4"/>
      <c r="E27" s="49"/>
      <c r="F27" s="5"/>
      <c r="G27" s="4"/>
      <c r="H27" s="4"/>
      <c r="I27" s="4"/>
      <c r="J27" s="4"/>
      <c r="K27" s="4"/>
      <c r="L27" s="5"/>
      <c r="M27" s="5"/>
      <c r="N27" s="4"/>
      <c r="O27" s="4"/>
      <c r="P27" s="4"/>
      <c r="Q27" s="4"/>
      <c r="R27" s="11" t="s">
        <v>110</v>
      </c>
      <c r="S27" s="7"/>
      <c r="T27" s="7">
        <v>-0.9826535396155649</v>
      </c>
      <c r="U27" s="4"/>
    </row>
    <row r="28" spans="1:21" x14ac:dyDescent="0.25">
      <c r="A28" s="4"/>
      <c r="B28" s="4"/>
      <c r="C28" s="4"/>
      <c r="D28" s="4"/>
      <c r="E28" s="49"/>
      <c r="F28" s="5"/>
      <c r="G28" s="4"/>
      <c r="H28" s="4"/>
      <c r="I28" s="4"/>
      <c r="J28" s="4"/>
      <c r="K28" s="4"/>
      <c r="L28" s="5"/>
      <c r="M28" s="5"/>
      <c r="N28" s="4"/>
      <c r="O28" s="4"/>
      <c r="P28" s="4"/>
      <c r="Q28" s="4"/>
      <c r="R28" s="11" t="s">
        <v>115</v>
      </c>
      <c r="S28" s="7">
        <v>0.12816625329220588</v>
      </c>
      <c r="T28" s="7"/>
      <c r="U28" s="4"/>
    </row>
    <row r="29" spans="1:21" x14ac:dyDescent="0.25">
      <c r="A29" s="4"/>
      <c r="B29" s="4"/>
      <c r="C29" s="4"/>
      <c r="D29" s="4"/>
      <c r="E29" s="49"/>
      <c r="F29" s="5"/>
      <c r="G29" s="4"/>
      <c r="H29" s="4"/>
      <c r="I29" s="4"/>
      <c r="J29" s="4"/>
      <c r="K29" s="4"/>
      <c r="L29" s="5"/>
      <c r="M29" s="5"/>
      <c r="N29" s="4"/>
      <c r="O29" s="4"/>
      <c r="P29" s="4"/>
      <c r="Q29" s="4"/>
      <c r="R29" s="11" t="s">
        <v>112</v>
      </c>
      <c r="S29" s="7">
        <v>-0.27722864442285444</v>
      </c>
      <c r="T29" s="7"/>
      <c r="U29" s="4"/>
    </row>
    <row r="30" spans="1:21" x14ac:dyDescent="0.25">
      <c r="A30" s="4"/>
      <c r="B30" s="4"/>
      <c r="C30" s="4"/>
      <c r="D30" s="4"/>
      <c r="E30" s="49"/>
      <c r="F30" s="5"/>
      <c r="G30" s="4"/>
      <c r="H30" s="4"/>
      <c r="I30" s="4"/>
      <c r="J30" s="4"/>
      <c r="K30" s="4"/>
      <c r="L30" s="5"/>
      <c r="M30" s="5"/>
      <c r="N30" s="4"/>
      <c r="O30" s="4"/>
      <c r="P30" s="4"/>
      <c r="Q30" s="4"/>
      <c r="R30" s="11" t="s">
        <v>116</v>
      </c>
      <c r="S30" s="7">
        <v>4.5472476415091778E-2</v>
      </c>
      <c r="T30" s="7"/>
      <c r="U30" s="4"/>
    </row>
    <row r="31" spans="1:21" x14ac:dyDescent="0.25">
      <c r="A31" s="4"/>
      <c r="B31" s="4"/>
      <c r="C31" s="4"/>
      <c r="D31" s="4"/>
      <c r="E31" s="49"/>
      <c r="F31" s="5"/>
      <c r="G31" s="4"/>
      <c r="H31" s="4"/>
      <c r="I31" s="4"/>
      <c r="J31" s="4"/>
      <c r="K31" s="4"/>
      <c r="L31" s="5"/>
      <c r="M31" s="5"/>
      <c r="N31" s="4"/>
      <c r="O31" s="4"/>
      <c r="P31" s="4"/>
      <c r="Q31" s="4"/>
      <c r="R31" s="11" t="s">
        <v>111</v>
      </c>
      <c r="S31" s="7">
        <v>-0.22201091093342784</v>
      </c>
      <c r="T31" s="7"/>
      <c r="U31" s="4"/>
    </row>
    <row r="32" spans="1:21" x14ac:dyDescent="0.25">
      <c r="A32" s="4"/>
      <c r="B32" s="4"/>
      <c r="C32" s="4"/>
      <c r="D32" s="4"/>
      <c r="E32" s="49"/>
      <c r="F32" s="5"/>
      <c r="G32" s="4"/>
      <c r="H32" s="4"/>
      <c r="I32" s="4"/>
      <c r="J32" s="4"/>
      <c r="K32" s="4"/>
      <c r="L32" s="5"/>
      <c r="M32" s="5"/>
      <c r="N32" s="4"/>
      <c r="O32" s="4"/>
      <c r="P32" s="4"/>
      <c r="Q32" s="4"/>
      <c r="R32" s="11" t="s">
        <v>117</v>
      </c>
      <c r="S32" s="7"/>
      <c r="T32" s="7">
        <v>-0.34333001250195339</v>
      </c>
      <c r="U32" s="4"/>
    </row>
    <row r="33" spans="1:21" x14ac:dyDescent="0.25">
      <c r="A33" s="4"/>
      <c r="B33" s="4"/>
      <c r="C33" s="4"/>
      <c r="D33" s="4"/>
      <c r="E33" s="49"/>
      <c r="F33" s="5"/>
      <c r="G33" s="4"/>
      <c r="H33" s="4"/>
      <c r="I33" s="4"/>
      <c r="J33" s="4"/>
      <c r="K33" s="4"/>
      <c r="L33" s="5"/>
      <c r="M33" s="5"/>
      <c r="N33" s="4"/>
      <c r="O33" s="4"/>
      <c r="P33" s="4"/>
      <c r="Q33" s="4"/>
      <c r="R33" s="11" t="s">
        <v>113</v>
      </c>
      <c r="S33" s="7">
        <v>-6.6398536315282475E-2</v>
      </c>
      <c r="T33" s="7"/>
      <c r="U33" s="4"/>
    </row>
    <row r="34" spans="1:21" x14ac:dyDescent="0.25">
      <c r="A34" s="4"/>
      <c r="B34" s="4"/>
      <c r="C34" s="4"/>
      <c r="D34" s="4"/>
      <c r="E34" s="49"/>
      <c r="F34" s="5"/>
      <c r="G34" s="4"/>
      <c r="H34" s="4"/>
      <c r="I34" s="4"/>
      <c r="J34" s="4"/>
      <c r="K34" s="4"/>
      <c r="L34" s="5"/>
      <c r="M34" s="5"/>
      <c r="N34" s="4"/>
      <c r="O34" s="4"/>
      <c r="P34" s="4"/>
      <c r="Q34" s="4"/>
      <c r="R34" s="11" t="s">
        <v>122</v>
      </c>
      <c r="S34" s="7">
        <v>-2.8364606217599619E-2</v>
      </c>
      <c r="T34" s="7"/>
      <c r="U34" s="4"/>
    </row>
    <row r="35" spans="1:21" x14ac:dyDescent="0.25">
      <c r="A35" s="4"/>
      <c r="B35" s="4"/>
      <c r="C35" s="4"/>
      <c r="D35" s="4"/>
      <c r="E35" s="49"/>
      <c r="F35" s="5"/>
      <c r="G35" s="4"/>
      <c r="H35" s="4"/>
      <c r="I35" s="4"/>
      <c r="J35" s="4"/>
      <c r="K35" s="4"/>
      <c r="L35" s="5"/>
      <c r="M35" s="5"/>
      <c r="N35" s="4"/>
      <c r="O35" s="4"/>
      <c r="P35" s="4"/>
      <c r="Q35" s="4"/>
      <c r="R35" s="11" t="s">
        <v>118</v>
      </c>
      <c r="S35" s="7"/>
      <c r="T35" s="7">
        <v>-0.59464407735277258</v>
      </c>
      <c r="U35" s="4"/>
    </row>
    <row r="36" spans="1:21" x14ac:dyDescent="0.25">
      <c r="A36" s="4"/>
      <c r="B36" s="4"/>
      <c r="C36" s="4"/>
      <c r="D36" s="4"/>
      <c r="E36" s="49"/>
      <c r="F36" s="5"/>
      <c r="G36" s="4"/>
      <c r="H36" s="4"/>
      <c r="I36" s="4"/>
      <c r="J36" s="4"/>
      <c r="K36" s="4"/>
      <c r="L36" s="5"/>
      <c r="M36" s="5"/>
      <c r="N36" s="4"/>
      <c r="O36" s="4"/>
      <c r="P36" s="4"/>
      <c r="Q36" s="4"/>
      <c r="R36" s="11" t="s">
        <v>123</v>
      </c>
      <c r="S36" s="7">
        <v>-0.10911537308104957</v>
      </c>
      <c r="T36" s="7"/>
      <c r="U36" s="4"/>
    </row>
    <row r="37" spans="1:21" x14ac:dyDescent="0.25">
      <c r="A37" s="4"/>
      <c r="B37" s="4"/>
      <c r="C37" s="4"/>
      <c r="D37" s="4"/>
      <c r="E37" s="49"/>
      <c r="F37" s="5"/>
      <c r="G37" s="4"/>
      <c r="H37" s="4"/>
      <c r="I37" s="4"/>
      <c r="J37" s="4"/>
      <c r="K37" s="4"/>
      <c r="L37" s="5"/>
      <c r="M37" s="5"/>
      <c r="N37" s="4"/>
      <c r="O37" s="4"/>
      <c r="P37" s="4"/>
      <c r="Q37" s="4"/>
      <c r="R37" s="11" t="s">
        <v>120</v>
      </c>
      <c r="S37" s="7">
        <v>7.9508858097288471E-2</v>
      </c>
      <c r="T37" s="7"/>
      <c r="U37" s="4"/>
    </row>
    <row r="38" spans="1:21" x14ac:dyDescent="0.25">
      <c r="A38" s="4"/>
      <c r="B38" s="4"/>
      <c r="C38" s="4"/>
      <c r="D38" s="4"/>
      <c r="E38" s="49"/>
      <c r="F38" s="5"/>
      <c r="G38" s="4"/>
      <c r="H38" s="4"/>
      <c r="I38" s="4"/>
      <c r="J38" s="4"/>
      <c r="K38" s="4"/>
      <c r="L38" s="5"/>
      <c r="M38" s="5"/>
      <c r="N38" s="4"/>
      <c r="O38" s="4"/>
      <c r="P38" s="4"/>
      <c r="Q38" s="4"/>
      <c r="R38" s="11" t="s">
        <v>124</v>
      </c>
      <c r="S38" s="7">
        <v>0.3142111953502762</v>
      </c>
      <c r="T38" s="7"/>
      <c r="U38" s="4"/>
    </row>
    <row r="39" spans="1:21" x14ac:dyDescent="0.25">
      <c r="A39" s="4"/>
      <c r="B39" s="4"/>
      <c r="C39" s="4"/>
      <c r="D39" s="4"/>
      <c r="E39" s="49"/>
      <c r="F39" s="5"/>
      <c r="G39" s="4"/>
      <c r="H39" s="4"/>
      <c r="I39" s="4"/>
      <c r="J39" s="4"/>
      <c r="K39" s="4"/>
      <c r="L39" s="5"/>
      <c r="M39" s="5"/>
      <c r="N39" s="4"/>
      <c r="O39" s="4"/>
      <c r="P39" s="4"/>
      <c r="Q39" s="4"/>
      <c r="R39" s="11" t="s">
        <v>119</v>
      </c>
      <c r="S39" s="7">
        <v>0.14984306058459951</v>
      </c>
      <c r="T39" s="7"/>
      <c r="U39" s="4"/>
    </row>
    <row r="40" spans="1:21" x14ac:dyDescent="0.25">
      <c r="A40" s="4"/>
      <c r="B40" s="4"/>
      <c r="C40" s="4"/>
      <c r="D40" s="4"/>
      <c r="E40" s="49"/>
      <c r="F40" s="5"/>
      <c r="G40" s="4"/>
      <c r="H40" s="4"/>
      <c r="I40" s="4"/>
      <c r="J40" s="4"/>
      <c r="K40" s="4"/>
      <c r="L40" s="5"/>
      <c r="M40" s="5"/>
      <c r="N40" s="4"/>
      <c r="O40" s="4"/>
      <c r="P40" s="4"/>
      <c r="Q40" s="4"/>
      <c r="R40" s="11" t="s">
        <v>125</v>
      </c>
      <c r="S40" s="7"/>
      <c r="T40" s="7">
        <v>-0.11305388626063728</v>
      </c>
      <c r="U40" s="4"/>
    </row>
    <row r="41" spans="1:21" x14ac:dyDescent="0.25">
      <c r="A41" s="4"/>
      <c r="B41" s="4"/>
      <c r="C41" s="4"/>
      <c r="D41" s="4"/>
      <c r="E41" s="49"/>
      <c r="F41" s="5"/>
      <c r="G41" s="4"/>
      <c r="H41" s="4"/>
      <c r="I41" s="4"/>
      <c r="J41" s="4"/>
      <c r="K41" s="4"/>
      <c r="L41" s="5"/>
      <c r="M41" s="5"/>
      <c r="N41" s="4"/>
      <c r="O41" s="4"/>
      <c r="P41" s="4"/>
      <c r="Q41" s="4"/>
      <c r="R41" s="11" t="s">
        <v>121</v>
      </c>
      <c r="S41" s="7">
        <v>-1.1606316175074349E-2</v>
      </c>
      <c r="T41" s="7"/>
      <c r="U41" s="4"/>
    </row>
    <row r="42" spans="1:21" x14ac:dyDescent="0.25">
      <c r="A42" s="4"/>
      <c r="B42" s="4"/>
      <c r="C42" s="4"/>
      <c r="D42" s="4"/>
      <c r="E42" s="49"/>
      <c r="F42" s="5"/>
      <c r="G42" s="4"/>
      <c r="H42" s="4"/>
      <c r="I42" s="4"/>
      <c r="J42" s="4"/>
      <c r="K42" s="4"/>
      <c r="L42" s="5"/>
      <c r="M42" s="5"/>
      <c r="N42" s="4"/>
      <c r="O42" s="4"/>
      <c r="P42" s="4"/>
      <c r="Q42" s="4"/>
      <c r="R42" s="11" t="s">
        <v>98</v>
      </c>
      <c r="S42" s="7">
        <v>0.12433031710661413</v>
      </c>
      <c r="T42" s="7"/>
      <c r="U42" s="4"/>
    </row>
    <row r="43" spans="1:21" x14ac:dyDescent="0.25">
      <c r="A43" s="4"/>
      <c r="B43" s="4"/>
      <c r="C43" s="4"/>
      <c r="D43" s="4"/>
      <c r="E43" s="49"/>
      <c r="F43" s="5"/>
      <c r="G43" s="4"/>
      <c r="H43" s="4"/>
      <c r="I43" s="4"/>
      <c r="J43" s="4"/>
      <c r="K43" s="4"/>
      <c r="L43" s="5"/>
      <c r="M43" s="5"/>
      <c r="N43" s="4"/>
      <c r="O43" s="4"/>
      <c r="P43" s="4"/>
      <c r="Q43" s="4"/>
      <c r="R43" s="11" t="s">
        <v>94</v>
      </c>
      <c r="S43" s="7"/>
      <c r="T43" s="7">
        <v>-0.49510564689525838</v>
      </c>
      <c r="U43" s="4"/>
    </row>
    <row r="44" spans="1:21" x14ac:dyDescent="0.25">
      <c r="A44" s="4"/>
      <c r="B44" s="4"/>
      <c r="C44" s="4"/>
      <c r="D44" s="4"/>
      <c r="E44" s="49"/>
      <c r="F44" s="5"/>
      <c r="G44" s="4"/>
      <c r="H44" s="4"/>
      <c r="I44" s="4"/>
      <c r="J44" s="4"/>
      <c r="K44" s="4"/>
      <c r="L44" s="5"/>
      <c r="M44" s="5"/>
      <c r="N44" s="4"/>
      <c r="O44" s="4"/>
      <c r="P44" s="4"/>
      <c r="Q44" s="4"/>
      <c r="R44" s="11" t="s">
        <v>99</v>
      </c>
      <c r="S44" s="7">
        <v>-0.14160223608686517</v>
      </c>
      <c r="T44" s="7"/>
      <c r="U44" s="4"/>
    </row>
    <row r="45" spans="1:21" x14ac:dyDescent="0.25">
      <c r="A45" s="4"/>
      <c r="B45" s="4"/>
      <c r="C45" s="4"/>
      <c r="D45" s="4"/>
      <c r="E45" s="49"/>
      <c r="F45" s="5"/>
      <c r="G45" s="4"/>
      <c r="H45" s="4"/>
      <c r="I45" s="4"/>
      <c r="J45" s="4"/>
      <c r="K45" s="4"/>
      <c r="L45" s="5"/>
      <c r="M45" s="5"/>
      <c r="N45" s="4"/>
      <c r="O45" s="4"/>
      <c r="P45" s="4"/>
      <c r="Q45" s="4"/>
      <c r="R45" s="11" t="s">
        <v>96</v>
      </c>
      <c r="S45" s="7">
        <v>-0.12322568280647062</v>
      </c>
      <c r="T45" s="7"/>
      <c r="U45" s="4"/>
    </row>
    <row r="46" spans="1:21" x14ac:dyDescent="0.25">
      <c r="A46" s="4"/>
      <c r="B46" s="4"/>
      <c r="C46" s="4"/>
      <c r="D46" s="4"/>
      <c r="E46" s="49"/>
      <c r="F46" s="5"/>
      <c r="G46" s="4"/>
      <c r="H46" s="4"/>
      <c r="I46" s="4"/>
      <c r="J46" s="4"/>
      <c r="K46" s="4"/>
      <c r="L46" s="5"/>
      <c r="M46" s="5"/>
      <c r="N46" s="4"/>
      <c r="O46" s="4"/>
      <c r="P46" s="4"/>
      <c r="Q46" s="4"/>
      <c r="R46" s="11" t="s">
        <v>100</v>
      </c>
      <c r="S46" s="7">
        <v>-5.012473495549763E-2</v>
      </c>
      <c r="T46" s="7"/>
      <c r="U46" s="4"/>
    </row>
    <row r="47" spans="1:21" x14ac:dyDescent="0.25">
      <c r="A47" s="4"/>
      <c r="B47" s="4"/>
      <c r="C47" s="4"/>
      <c r="D47" s="4"/>
      <c r="E47" s="49"/>
      <c r="F47" s="5"/>
      <c r="G47" s="4"/>
      <c r="H47" s="4"/>
      <c r="I47" s="4"/>
      <c r="J47" s="4"/>
      <c r="K47" s="4"/>
      <c r="L47" s="5"/>
      <c r="M47" s="5"/>
      <c r="N47" s="4"/>
      <c r="O47" s="4"/>
      <c r="P47" s="4"/>
      <c r="Q47" s="4"/>
      <c r="R47" s="11" t="s">
        <v>95</v>
      </c>
      <c r="S47" s="7"/>
      <c r="T47" s="7">
        <v>-0.39967938538783787</v>
      </c>
      <c r="U47" s="4"/>
    </row>
    <row r="48" spans="1:21" x14ac:dyDescent="0.25">
      <c r="A48" s="4"/>
      <c r="B48" s="4"/>
      <c r="C48" s="4"/>
      <c r="D48" s="4"/>
      <c r="E48" s="49"/>
      <c r="F48" s="5"/>
      <c r="G48" s="4"/>
      <c r="H48" s="4"/>
      <c r="I48" s="4"/>
      <c r="J48" s="4"/>
      <c r="K48" s="4"/>
      <c r="L48" s="5"/>
      <c r="M48" s="5"/>
      <c r="N48" s="4"/>
      <c r="O48" s="4"/>
      <c r="P48" s="4"/>
      <c r="Q48" s="4"/>
      <c r="R48" s="11" t="s">
        <v>101</v>
      </c>
      <c r="S48" s="7"/>
      <c r="T48" s="7">
        <v>-0.23649271143383599</v>
      </c>
      <c r="U48" s="4"/>
    </row>
    <row r="49" spans="1:21" x14ac:dyDescent="0.25">
      <c r="A49" s="4"/>
      <c r="B49" s="4"/>
      <c r="C49" s="4"/>
      <c r="D49" s="4"/>
      <c r="E49" s="49"/>
      <c r="F49" s="5"/>
      <c r="G49" s="4"/>
      <c r="H49" s="4"/>
      <c r="I49" s="4"/>
      <c r="J49" s="4"/>
      <c r="K49" s="4"/>
      <c r="L49" s="5"/>
      <c r="M49" s="5"/>
      <c r="N49" s="4"/>
      <c r="O49" s="4"/>
      <c r="P49" s="4"/>
      <c r="Q49" s="4"/>
      <c r="R49" s="11" t="s">
        <v>97</v>
      </c>
      <c r="S49" s="7">
        <v>-0.16946045433492052</v>
      </c>
      <c r="T49" s="7"/>
      <c r="U49" s="4"/>
    </row>
    <row r="50" spans="1:21" x14ac:dyDescent="0.25">
      <c r="A50" s="4"/>
      <c r="B50" s="4"/>
      <c r="C50" s="4"/>
      <c r="D50" s="4"/>
      <c r="E50" s="49"/>
      <c r="F50" s="5"/>
      <c r="G50" s="4"/>
      <c r="H50" s="4"/>
      <c r="I50" s="4"/>
      <c r="J50" s="4"/>
      <c r="K50" s="4"/>
      <c r="L50" s="5"/>
      <c r="M50" s="5"/>
      <c r="N50" s="4"/>
      <c r="O50" s="4"/>
      <c r="P50" s="4"/>
      <c r="Q50" s="4"/>
      <c r="R50" s="11" t="s">
        <v>82</v>
      </c>
      <c r="S50" s="7">
        <v>1.3160294399914951E-2</v>
      </c>
      <c r="T50" s="7"/>
      <c r="U50" s="4"/>
    </row>
    <row r="51" spans="1:21" x14ac:dyDescent="0.25">
      <c r="A51" s="4"/>
      <c r="B51" s="4"/>
      <c r="C51" s="4"/>
      <c r="D51" s="4"/>
      <c r="E51" s="49"/>
      <c r="F51" s="5"/>
      <c r="G51" s="4"/>
      <c r="H51" s="4"/>
      <c r="I51" s="4"/>
      <c r="J51" s="4"/>
      <c r="K51" s="4"/>
      <c r="L51" s="5"/>
      <c r="M51" s="5"/>
      <c r="N51" s="4"/>
      <c r="O51" s="4"/>
      <c r="P51" s="4"/>
      <c r="Q51" s="4"/>
      <c r="R51" s="11" t="s">
        <v>78</v>
      </c>
      <c r="S51" s="7"/>
      <c r="T51" s="7">
        <v>0.27783063530147167</v>
      </c>
      <c r="U51" s="4"/>
    </row>
    <row r="52" spans="1:21" x14ac:dyDescent="0.25">
      <c r="A52" s="4"/>
      <c r="B52" s="4"/>
      <c r="C52" s="4"/>
      <c r="D52" s="4"/>
      <c r="E52" s="49"/>
      <c r="F52" s="5"/>
      <c r="G52" s="4"/>
      <c r="H52" s="4"/>
      <c r="I52" s="4"/>
      <c r="J52" s="4"/>
      <c r="K52" s="4"/>
      <c r="L52" s="5"/>
      <c r="M52" s="5"/>
      <c r="N52" s="4"/>
      <c r="O52" s="4"/>
      <c r="P52" s="4"/>
      <c r="Q52" s="4"/>
      <c r="R52" s="11" t="s">
        <v>83</v>
      </c>
      <c r="S52" s="7">
        <v>-0.16220243907025456</v>
      </c>
      <c r="T52" s="7"/>
      <c r="U52" s="4"/>
    </row>
    <row r="53" spans="1:21" x14ac:dyDescent="0.25">
      <c r="A53" s="4"/>
      <c r="B53" s="4"/>
      <c r="C53" s="4"/>
      <c r="D53" s="4"/>
      <c r="E53" s="49"/>
      <c r="F53" s="5"/>
      <c r="G53" s="4"/>
      <c r="H53" s="4"/>
      <c r="I53" s="4"/>
      <c r="J53" s="4"/>
      <c r="K53" s="4"/>
      <c r="L53" s="5"/>
      <c r="M53" s="5"/>
      <c r="N53" s="4"/>
      <c r="O53" s="4"/>
      <c r="P53" s="4"/>
      <c r="Q53" s="4"/>
      <c r="R53" s="11" t="s">
        <v>80</v>
      </c>
      <c r="S53" s="7">
        <v>-4.8131605035942937E-2</v>
      </c>
      <c r="T53" s="7"/>
      <c r="U53" s="4"/>
    </row>
    <row r="54" spans="1:21" x14ac:dyDescent="0.25">
      <c r="A54" s="4"/>
      <c r="B54" s="4"/>
      <c r="C54" s="4"/>
      <c r="D54" s="4"/>
      <c r="E54" s="49"/>
      <c r="F54" s="5"/>
      <c r="G54" s="4"/>
      <c r="H54" s="4"/>
      <c r="I54" s="4"/>
      <c r="J54" s="4"/>
      <c r="K54" s="4"/>
      <c r="L54" s="5"/>
      <c r="M54" s="5"/>
      <c r="N54" s="4"/>
      <c r="O54" s="4"/>
      <c r="P54" s="4"/>
      <c r="Q54" s="4"/>
      <c r="R54" s="11" t="s">
        <v>84</v>
      </c>
      <c r="S54" s="7">
        <v>5.1825229275463958E-2</v>
      </c>
      <c r="T54" s="7"/>
      <c r="U54" s="4"/>
    </row>
    <row r="55" spans="1:21" x14ac:dyDescent="0.25">
      <c r="A55" s="4"/>
      <c r="B55" s="4"/>
      <c r="C55" s="4"/>
      <c r="D55" s="4"/>
      <c r="E55" s="49"/>
      <c r="F55" s="5"/>
      <c r="G55" s="4"/>
      <c r="H55" s="4"/>
      <c r="I55" s="4"/>
      <c r="J55" s="4"/>
      <c r="K55" s="4"/>
      <c r="L55" s="5"/>
      <c r="M55" s="5"/>
      <c r="N55" s="4"/>
      <c r="O55" s="4"/>
      <c r="P55" s="4"/>
      <c r="Q55" s="4"/>
      <c r="R55" s="11" t="s">
        <v>79</v>
      </c>
      <c r="S55" s="7">
        <v>-0.10836068135646182</v>
      </c>
      <c r="T55" s="7"/>
      <c r="U55" s="4"/>
    </row>
    <row r="56" spans="1:21" x14ac:dyDescent="0.25">
      <c r="A56" s="4"/>
      <c r="B56" s="4"/>
      <c r="C56" s="4"/>
      <c r="D56" s="4"/>
      <c r="E56" s="49"/>
      <c r="F56" s="5"/>
      <c r="G56" s="4"/>
      <c r="H56" s="4"/>
      <c r="I56" s="4"/>
      <c r="J56" s="4"/>
      <c r="K56" s="4"/>
      <c r="L56" s="5"/>
      <c r="M56" s="5"/>
      <c r="N56" s="4"/>
      <c r="O56" s="4"/>
      <c r="P56" s="4"/>
      <c r="Q56" s="4"/>
      <c r="R56" s="11" t="s">
        <v>85</v>
      </c>
      <c r="S56" s="7"/>
      <c r="T56" s="7">
        <v>-0.61064800521422935</v>
      </c>
      <c r="U56" s="4"/>
    </row>
    <row r="57" spans="1:21" x14ac:dyDescent="0.25">
      <c r="A57" s="4"/>
      <c r="B57" s="4"/>
      <c r="C57" s="4"/>
      <c r="D57" s="4"/>
      <c r="E57" s="49"/>
      <c r="F57" s="5"/>
      <c r="G57" s="4"/>
      <c r="H57" s="4"/>
      <c r="I57" s="4"/>
      <c r="J57" s="4"/>
      <c r="K57" s="4"/>
      <c r="L57" s="5"/>
      <c r="M57" s="5"/>
      <c r="N57" s="4"/>
      <c r="O57" s="4"/>
      <c r="P57" s="4"/>
      <c r="Q57" s="4"/>
      <c r="R57" s="11" t="s">
        <v>81</v>
      </c>
      <c r="S57" s="7">
        <v>0.24711910970612427</v>
      </c>
      <c r="T57" s="7"/>
      <c r="U57" s="4"/>
    </row>
    <row r="58" spans="1:21" x14ac:dyDescent="0.25">
      <c r="A58" s="4"/>
      <c r="B58" s="4"/>
      <c r="C58" s="4"/>
      <c r="D58" s="4"/>
      <c r="E58" s="49"/>
      <c r="F58" s="5"/>
      <c r="G58" s="4"/>
      <c r="H58" s="4"/>
      <c r="I58" s="4"/>
      <c r="J58" s="4"/>
      <c r="K58" s="4"/>
      <c r="L58" s="5"/>
      <c r="M58" s="5"/>
      <c r="N58" s="4"/>
      <c r="O58" s="4"/>
      <c r="P58" s="4"/>
      <c r="Q58" s="4"/>
      <c r="R58" s="11" t="s">
        <v>90</v>
      </c>
      <c r="S58" s="7">
        <v>3.8730528681385934E-2</v>
      </c>
      <c r="T58" s="7"/>
      <c r="U58" s="4"/>
    </row>
    <row r="59" spans="1:21" x14ac:dyDescent="0.25">
      <c r="A59" s="4"/>
      <c r="B59" s="4"/>
      <c r="C59" s="4"/>
      <c r="D59" s="4"/>
      <c r="E59" s="49"/>
      <c r="F59" s="5"/>
      <c r="G59" s="4"/>
      <c r="H59" s="4"/>
      <c r="I59" s="4"/>
      <c r="J59" s="4"/>
      <c r="K59" s="4"/>
      <c r="L59" s="5"/>
      <c r="M59" s="5"/>
      <c r="N59" s="4"/>
      <c r="O59" s="4"/>
      <c r="P59" s="4"/>
      <c r="Q59" s="4"/>
      <c r="R59" s="11" t="s">
        <v>86</v>
      </c>
      <c r="S59" s="7"/>
      <c r="T59" s="7">
        <v>-0.84781557665260199</v>
      </c>
      <c r="U59" s="4"/>
    </row>
    <row r="60" spans="1:21" x14ac:dyDescent="0.25">
      <c r="A60" s="4"/>
      <c r="B60" s="4"/>
      <c r="C60" s="4"/>
      <c r="D60" s="4"/>
      <c r="E60" s="49"/>
      <c r="F60" s="5"/>
      <c r="G60" s="4"/>
      <c r="H60" s="4"/>
      <c r="I60" s="4"/>
      <c r="J60" s="4"/>
      <c r="K60" s="4"/>
      <c r="L60" s="5"/>
      <c r="M60" s="5"/>
      <c r="N60" s="4"/>
      <c r="O60" s="4"/>
      <c r="P60" s="4"/>
      <c r="Q60" s="4"/>
      <c r="R60" s="11" t="s">
        <v>91</v>
      </c>
      <c r="S60" s="7">
        <v>-7.5261420995094919E-2</v>
      </c>
      <c r="T60" s="7"/>
      <c r="U60" s="4"/>
    </row>
    <row r="61" spans="1:21" x14ac:dyDescent="0.25">
      <c r="A61" s="4"/>
      <c r="B61" s="4"/>
      <c r="C61" s="4"/>
      <c r="D61" s="4"/>
      <c r="E61" s="49"/>
      <c r="F61" s="5"/>
      <c r="G61" s="4"/>
      <c r="H61" s="4"/>
      <c r="I61" s="4"/>
      <c r="J61" s="4"/>
      <c r="K61" s="4"/>
      <c r="L61" s="5"/>
      <c r="M61" s="5"/>
      <c r="N61" s="4"/>
      <c r="O61" s="4"/>
      <c r="P61" s="4"/>
      <c r="Q61" s="4"/>
      <c r="R61" s="11" t="s">
        <v>88</v>
      </c>
      <c r="S61" s="7">
        <v>-0.21153382965979317</v>
      </c>
      <c r="T61" s="7"/>
      <c r="U61" s="4"/>
    </row>
    <row r="62" spans="1:21" x14ac:dyDescent="0.25">
      <c r="A62" s="4"/>
      <c r="B62" s="4"/>
      <c r="C62" s="4"/>
      <c r="D62" s="4"/>
      <c r="E62" s="49"/>
      <c r="F62" s="5"/>
      <c r="G62" s="4"/>
      <c r="H62" s="4"/>
      <c r="I62" s="4"/>
      <c r="J62" s="4"/>
      <c r="K62" s="4"/>
      <c r="L62" s="5"/>
      <c r="M62" s="5"/>
      <c r="N62" s="4"/>
      <c r="O62" s="4"/>
      <c r="P62" s="4"/>
      <c r="Q62" s="4"/>
      <c r="R62" s="11" t="s">
        <v>92</v>
      </c>
      <c r="S62" s="7">
        <v>-0.12162892982697293</v>
      </c>
      <c r="T62" s="7"/>
      <c r="U62" s="4"/>
    </row>
    <row r="63" spans="1:21" x14ac:dyDescent="0.25">
      <c r="A63" s="4"/>
      <c r="B63" s="4"/>
      <c r="C63" s="4"/>
      <c r="D63" s="4"/>
      <c r="E63" s="49"/>
      <c r="F63" s="5"/>
      <c r="G63" s="4"/>
      <c r="H63" s="4"/>
      <c r="I63" s="4"/>
      <c r="J63" s="4"/>
      <c r="K63" s="4"/>
      <c r="L63" s="5"/>
      <c r="M63" s="5"/>
      <c r="N63" s="4"/>
      <c r="O63" s="4"/>
      <c r="P63" s="4"/>
      <c r="Q63" s="4"/>
      <c r="R63" s="11" t="s">
        <v>87</v>
      </c>
      <c r="S63" s="7"/>
      <c r="T63" s="7">
        <v>5.1149682478796255E-2</v>
      </c>
      <c r="U63" s="4"/>
    </row>
    <row r="64" spans="1:21" x14ac:dyDescent="0.25">
      <c r="A64" s="4"/>
      <c r="B64" s="4"/>
      <c r="C64" s="4"/>
      <c r="D64" s="4"/>
      <c r="E64" s="49"/>
      <c r="F64" s="5"/>
      <c r="G64" s="4"/>
      <c r="H64" s="4"/>
      <c r="I64" s="4"/>
      <c r="J64" s="4"/>
      <c r="K64" s="4"/>
      <c r="L64" s="5"/>
      <c r="M64" s="5"/>
      <c r="N64" s="4"/>
      <c r="O64" s="4"/>
      <c r="P64" s="4"/>
      <c r="Q64" s="4"/>
      <c r="R64" s="11" t="s">
        <v>93</v>
      </c>
      <c r="S64" s="7"/>
      <c r="T64" s="7">
        <v>3.6480476860223705</v>
      </c>
      <c r="U64" s="4"/>
    </row>
    <row r="65" spans="1:21" x14ac:dyDescent="0.25">
      <c r="A65" s="4"/>
      <c r="B65" s="4"/>
      <c r="C65" s="4"/>
      <c r="D65" s="4"/>
      <c r="E65" s="49"/>
      <c r="F65" s="5"/>
      <c r="G65" s="4"/>
      <c r="H65" s="4"/>
      <c r="I65" s="4"/>
      <c r="J65" s="4"/>
      <c r="K65" s="4"/>
      <c r="L65" s="5"/>
      <c r="M65" s="5"/>
      <c r="N65" s="4"/>
      <c r="O65" s="4"/>
      <c r="P65" s="4"/>
      <c r="Q65" s="4"/>
      <c r="R65" s="11" t="s">
        <v>89</v>
      </c>
      <c r="S65" s="7">
        <v>-2.1698046203870947E-2</v>
      </c>
      <c r="T65" s="7"/>
      <c r="U65" s="4"/>
    </row>
    <row r="66" spans="1:21" x14ac:dyDescent="0.25">
      <c r="A66" s="4"/>
      <c r="B66" s="4"/>
      <c r="C66" s="4"/>
      <c r="D66" s="4"/>
      <c r="E66" s="49"/>
      <c r="F66" s="5"/>
      <c r="G66" s="4"/>
      <c r="H66" s="4"/>
      <c r="I66" s="4"/>
      <c r="J66" s="4"/>
      <c r="K66" s="4"/>
      <c r="L66" s="5"/>
      <c r="M66" s="5"/>
      <c r="N66" s="4"/>
      <c r="O66" s="4"/>
      <c r="P66" s="4"/>
      <c r="Q66" s="4"/>
      <c r="R66" s="11" t="s">
        <v>184</v>
      </c>
      <c r="S66" s="7">
        <v>1.090055440701089E-2</v>
      </c>
      <c r="T66" s="7">
        <v>-0.10625375583997959</v>
      </c>
      <c r="U66" s="4"/>
    </row>
    <row r="67" spans="1:21" x14ac:dyDescent="0.25">
      <c r="A67" s="4"/>
      <c r="B67" s="4"/>
      <c r="C67" s="4"/>
      <c r="D67" s="4"/>
      <c r="E67" s="49"/>
      <c r="F67" s="5"/>
      <c r="G67" s="4"/>
      <c r="H67" s="4"/>
      <c r="I67" s="4"/>
      <c r="J67" s="4"/>
      <c r="K67" s="4"/>
      <c r="L67" s="5"/>
      <c r="M67" s="5"/>
      <c r="N67" s="4"/>
      <c r="O67" s="4"/>
      <c r="P67" s="4"/>
      <c r="Q67" s="4"/>
      <c r="R67" s="4"/>
      <c r="S67" s="5"/>
      <c r="T67" s="5"/>
      <c r="U67" s="4"/>
    </row>
    <row r="68" spans="1:21" x14ac:dyDescent="0.25">
      <c r="A68" s="4"/>
      <c r="B68" s="4"/>
      <c r="C68" s="4"/>
      <c r="D68" s="4"/>
      <c r="E68" s="49"/>
      <c r="F68" s="5"/>
      <c r="G68" s="4"/>
      <c r="H68" s="4"/>
      <c r="I68" s="4"/>
      <c r="J68" s="4"/>
      <c r="K68" s="4"/>
      <c r="L68" s="5"/>
      <c r="M68" s="5"/>
      <c r="N68" s="4"/>
      <c r="O68" s="4"/>
      <c r="P68" s="4"/>
      <c r="Q68" s="4"/>
      <c r="R68" s="4"/>
      <c r="S68" s="5"/>
      <c r="T68" s="5"/>
      <c r="U68" s="4"/>
    </row>
    <row r="69" spans="1:21" x14ac:dyDescent="0.25">
      <c r="A69" s="4"/>
      <c r="B69" s="4"/>
      <c r="C69" s="4"/>
      <c r="D69" s="4"/>
      <c r="E69" s="49"/>
      <c r="F69" s="5"/>
      <c r="G69" s="4"/>
      <c r="H69" s="4"/>
      <c r="I69" s="4"/>
      <c r="J69" s="4"/>
      <c r="K69" s="4"/>
      <c r="L69" s="5"/>
      <c r="M69" s="5"/>
      <c r="N69" s="4"/>
      <c r="O69" s="4"/>
      <c r="P69" s="4"/>
      <c r="Q69" s="4"/>
      <c r="R69" s="4"/>
      <c r="S69" s="5"/>
      <c r="T69" s="5"/>
      <c r="U69" s="4"/>
    </row>
    <row r="70" spans="1:21" x14ac:dyDescent="0.25">
      <c r="A70" s="4"/>
      <c r="B70" s="4"/>
      <c r="C70" s="4"/>
      <c r="D70" s="4"/>
      <c r="E70" s="49"/>
      <c r="F70" s="5"/>
      <c r="G70" s="4"/>
      <c r="H70" s="4"/>
      <c r="I70" s="4"/>
      <c r="J70" s="4"/>
      <c r="K70" s="4"/>
      <c r="L70" s="5"/>
      <c r="M70" s="5"/>
      <c r="N70" s="4"/>
      <c r="O70" s="4"/>
      <c r="P70" s="4"/>
      <c r="Q70" s="4"/>
      <c r="R70" s="4"/>
      <c r="S70" s="5"/>
      <c r="T70" s="5"/>
      <c r="U70" s="4"/>
    </row>
    <row r="71" spans="1:21" x14ac:dyDescent="0.25">
      <c r="A71" s="4"/>
      <c r="B71" s="4"/>
      <c r="C71" s="4"/>
      <c r="D71" s="4"/>
      <c r="E71" s="49"/>
      <c r="F71" s="5"/>
      <c r="G71" s="4"/>
      <c r="H71" s="4"/>
      <c r="I71" s="4"/>
      <c r="J71" s="4"/>
      <c r="K71" s="4"/>
      <c r="L71" s="5"/>
      <c r="M71" s="5"/>
      <c r="N71" s="4"/>
      <c r="O71" s="4"/>
      <c r="P71" s="4"/>
      <c r="Q71" s="4"/>
      <c r="R71" s="4"/>
      <c r="S71" s="5"/>
      <c r="T71" s="5"/>
      <c r="U71" s="4"/>
    </row>
    <row r="72" spans="1:21" x14ac:dyDescent="0.25">
      <c r="A72" s="4"/>
      <c r="B72" s="4"/>
      <c r="C72" s="4"/>
      <c r="D72" s="4"/>
      <c r="E72" s="49"/>
      <c r="F72" s="5"/>
      <c r="G72" s="4"/>
      <c r="H72" s="4"/>
      <c r="I72" s="4"/>
      <c r="J72" s="4"/>
      <c r="K72" s="4"/>
      <c r="L72" s="5"/>
      <c r="M72" s="5"/>
      <c r="N72" s="4"/>
      <c r="O72" s="4"/>
      <c r="P72" s="4"/>
      <c r="Q72" s="4"/>
      <c r="R72" s="4"/>
      <c r="S72" s="5"/>
      <c r="T72" s="5"/>
      <c r="U72" s="4"/>
    </row>
    <row r="73" spans="1:21" x14ac:dyDescent="0.25">
      <c r="A73" s="4"/>
      <c r="B73" s="4"/>
      <c r="C73" s="4"/>
      <c r="D73" s="4"/>
      <c r="E73" s="49"/>
      <c r="F73" s="5"/>
      <c r="G73" s="4"/>
      <c r="H73" s="4"/>
      <c r="I73" s="4"/>
      <c r="J73" s="4"/>
      <c r="K73" s="4"/>
      <c r="L73" s="5"/>
      <c r="M73" s="5"/>
      <c r="N73" s="4"/>
      <c r="O73" s="4"/>
      <c r="P73" s="4"/>
      <c r="Q73" s="4"/>
      <c r="R73" s="4"/>
      <c r="S73" s="5"/>
      <c r="T73" s="5"/>
      <c r="U73" s="4"/>
    </row>
    <row r="74" spans="1:21" x14ac:dyDescent="0.25">
      <c r="A74" s="4"/>
      <c r="B74" s="4"/>
      <c r="C74" s="4"/>
      <c r="D74" s="4"/>
      <c r="E74" s="49"/>
      <c r="F74" s="5"/>
      <c r="G74" s="4"/>
      <c r="H74" s="4"/>
      <c r="I74" s="4"/>
      <c r="J74" s="4"/>
      <c r="K74" s="4"/>
      <c r="L74" s="5"/>
      <c r="M74" s="5"/>
      <c r="N74" s="4"/>
      <c r="O74" s="4"/>
      <c r="P74" s="4"/>
      <c r="Q74" s="4"/>
      <c r="R74" s="4"/>
      <c r="S74" s="5"/>
      <c r="T74" s="5"/>
      <c r="U74" s="4"/>
    </row>
    <row r="75" spans="1:21" x14ac:dyDescent="0.25">
      <c r="A75" s="4"/>
      <c r="B75" s="4"/>
      <c r="C75" s="4"/>
      <c r="D75" s="4"/>
      <c r="E75" s="49"/>
      <c r="F75" s="5"/>
      <c r="G75" s="4"/>
      <c r="H75" s="4"/>
      <c r="I75" s="4"/>
      <c r="J75" s="4"/>
      <c r="K75" s="4"/>
      <c r="L75" s="5"/>
      <c r="M75" s="5"/>
      <c r="N75" s="4"/>
      <c r="O75" s="4"/>
      <c r="P75" s="4"/>
      <c r="Q75" s="4"/>
      <c r="R75" s="4"/>
      <c r="S75" s="5"/>
      <c r="T75" s="5"/>
      <c r="U75" s="4"/>
    </row>
    <row r="76" spans="1:21" x14ac:dyDescent="0.25">
      <c r="A76" s="4"/>
      <c r="B76" s="4"/>
      <c r="C76" s="4"/>
      <c r="D76" s="4"/>
      <c r="E76" s="49"/>
      <c r="F76" s="5"/>
      <c r="G76" s="4"/>
      <c r="H76" s="4"/>
      <c r="I76" s="4"/>
      <c r="J76" s="4"/>
      <c r="K76" s="4"/>
      <c r="L76" s="5"/>
      <c r="M76" s="5"/>
      <c r="N76" s="4"/>
      <c r="O76" s="4"/>
      <c r="P76" s="4"/>
      <c r="Q76" s="4"/>
      <c r="R76" s="4"/>
      <c r="S76" s="5"/>
      <c r="T76" s="5"/>
      <c r="U76" s="4"/>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03A1-A1BF-4A44-B630-655888EC014B}">
  <sheetPr>
    <pageSetUpPr fitToPage="1"/>
  </sheetPr>
  <dimension ref="A1:AB88"/>
  <sheetViews>
    <sheetView showGridLines="0" showRowColHeaders="0" zoomScaleNormal="100" zoomScaleSheetLayoutView="70" workbookViewId="0">
      <pane ySplit="1" topLeftCell="A2" activePane="bottomLeft" state="frozen"/>
      <selection activeCell="O16" sqref="O16"/>
      <selection pane="bottomLeft" activeCell="A39" sqref="A39"/>
    </sheetView>
  </sheetViews>
  <sheetFormatPr baseColWidth="10" defaultRowHeight="15" x14ac:dyDescent="0.25"/>
  <cols>
    <col min="1" max="1" width="32.7109375" style="4" customWidth="1"/>
    <col min="2" max="2" width="3.7109375" style="5" customWidth="1"/>
    <col min="3" max="3" width="18.42578125" style="5" customWidth="1"/>
    <col min="4" max="4" width="34.7109375" style="4" customWidth="1"/>
    <col min="5" max="5" width="40.85546875" style="4" customWidth="1"/>
    <col min="6" max="6" width="41" style="4" customWidth="1"/>
    <col min="7" max="7" width="1.7109375" style="5" customWidth="1"/>
    <col min="8" max="8" width="22" style="5" customWidth="1"/>
    <col min="9" max="9" width="18" style="4" customWidth="1"/>
    <col min="10" max="10" width="20.42578125" style="4" customWidth="1"/>
    <col min="11" max="11" width="13" style="4" customWidth="1"/>
    <col min="12" max="12" width="3.7109375" style="4" customWidth="1"/>
    <col min="13" max="13" width="2.7109375" style="4" customWidth="1"/>
    <col min="14" max="14" width="43.7109375" style="4" customWidth="1"/>
    <col min="15" max="15" width="34.28515625" style="4" bestFit="1" customWidth="1"/>
    <col min="16" max="16" width="25.7109375" style="4" bestFit="1" customWidth="1"/>
    <col min="17" max="17" width="37.5703125" style="4" bestFit="1" customWidth="1"/>
    <col min="18" max="18" width="38.7109375" style="4" bestFit="1" customWidth="1"/>
    <col min="19" max="19" width="42" style="4" bestFit="1" customWidth="1"/>
    <col min="20" max="20" width="25.7109375" style="4" bestFit="1" customWidth="1"/>
    <col min="21" max="21" width="37.5703125" style="4" bestFit="1" customWidth="1"/>
    <col min="22" max="22" width="38.7109375" style="4" bestFit="1" customWidth="1"/>
    <col min="23" max="23" width="57" style="4" bestFit="1" customWidth="1"/>
    <col min="24" max="25" width="11.42578125" style="4"/>
    <col min="26" max="26" width="34.28515625" style="4" bestFit="1" customWidth="1"/>
    <col min="27" max="27" width="25.7109375" style="4" bestFit="1" customWidth="1"/>
    <col min="28" max="28" width="37.5703125" style="4" bestFit="1" customWidth="1"/>
    <col min="29" max="29" width="11.42578125" style="4"/>
    <col min="30" max="30" width="42" style="4" bestFit="1" customWidth="1"/>
    <col min="31" max="31" width="25.7109375" style="4" bestFit="1" customWidth="1"/>
    <col min="32" max="32" width="37.5703125" style="4" bestFit="1" customWidth="1"/>
    <col min="33" max="16384" width="11.42578125" style="4"/>
  </cols>
  <sheetData>
    <row r="1" spans="1:28" s="21" customFormat="1" ht="38.1" customHeight="1" x14ac:dyDescent="0.25">
      <c r="A1" s="19"/>
      <c r="C1" s="57" t="s">
        <v>195</v>
      </c>
      <c r="D1" s="23" t="s">
        <v>224</v>
      </c>
      <c r="E1" s="20"/>
      <c r="F1" s="20"/>
      <c r="G1" s="20"/>
      <c r="H1" s="20"/>
      <c r="I1" s="20"/>
      <c r="J1" s="20"/>
      <c r="K1" s="20"/>
      <c r="L1" s="20"/>
      <c r="M1" s="20"/>
      <c r="N1" s="20"/>
      <c r="O1" s="20"/>
      <c r="P1" s="20"/>
      <c r="Q1" s="20"/>
      <c r="R1" s="20"/>
      <c r="S1" s="20"/>
      <c r="T1" s="20"/>
      <c r="U1" s="20"/>
      <c r="V1" s="20"/>
      <c r="W1" s="20"/>
      <c r="X1" s="20"/>
      <c r="Y1" s="20"/>
      <c r="Z1" s="20"/>
      <c r="AA1" s="20"/>
      <c r="AB1" s="20"/>
    </row>
    <row r="2" spans="1:28" ht="21.95" customHeight="1" thickBot="1" x14ac:dyDescent="0.3">
      <c r="A2" s="28" t="s">
        <v>196</v>
      </c>
      <c r="B2" s="29"/>
      <c r="C2" s="30"/>
      <c r="D2" s="30"/>
      <c r="E2" s="30"/>
      <c r="F2" s="30"/>
      <c r="G2" s="29"/>
      <c r="H2" s="29"/>
      <c r="I2" s="30"/>
      <c r="J2" s="30"/>
      <c r="K2" s="30"/>
      <c r="L2" s="30"/>
    </row>
    <row r="3" spans="1:28" s="18" customFormat="1" ht="24" customHeight="1" x14ac:dyDescent="0.25">
      <c r="A3" s="30"/>
      <c r="B3" s="29"/>
      <c r="C3" s="79" t="s">
        <v>193</v>
      </c>
      <c r="D3" s="80"/>
      <c r="E3" s="80"/>
      <c r="F3" s="81"/>
      <c r="G3" s="29"/>
      <c r="H3" s="79" t="s">
        <v>198</v>
      </c>
      <c r="I3" s="80"/>
      <c r="J3" s="80"/>
      <c r="K3" s="81"/>
      <c r="L3" s="30"/>
      <c r="N3" s="44" t="s">
        <v>206</v>
      </c>
    </row>
    <row r="4" spans="1:28" ht="297" customHeight="1" thickBot="1" x14ac:dyDescent="0.3">
      <c r="A4" s="30"/>
      <c r="B4" s="29"/>
      <c r="C4" s="24"/>
      <c r="D4" s="25"/>
      <c r="E4" s="26"/>
      <c r="F4" s="27"/>
      <c r="G4" s="29"/>
      <c r="H4" s="33"/>
      <c r="I4" s="34"/>
      <c r="J4" s="35"/>
      <c r="K4" s="36"/>
      <c r="L4" s="30"/>
      <c r="N4" s="51" t="s">
        <v>207</v>
      </c>
    </row>
    <row r="5" spans="1:28" ht="11.1" customHeight="1" x14ac:dyDescent="0.25">
      <c r="A5" s="30"/>
      <c r="B5" s="29"/>
      <c r="C5" s="31"/>
      <c r="D5" s="32"/>
      <c r="E5" s="29"/>
      <c r="F5" s="29"/>
      <c r="G5" s="29"/>
      <c r="H5" s="37"/>
      <c r="I5" s="38"/>
      <c r="J5" s="39"/>
      <c r="K5" s="40"/>
      <c r="L5" s="30"/>
    </row>
    <row r="6" spans="1:28" ht="24" customHeight="1" x14ac:dyDescent="0.25">
      <c r="A6" s="30"/>
      <c r="B6" s="29"/>
      <c r="C6" s="79" t="s">
        <v>197</v>
      </c>
      <c r="D6" s="80"/>
      <c r="E6" s="80"/>
      <c r="F6" s="81"/>
      <c r="G6" s="29"/>
      <c r="H6" s="37"/>
      <c r="I6" s="38"/>
      <c r="J6" s="39"/>
      <c r="K6" s="40"/>
      <c r="L6" s="30"/>
    </row>
    <row r="7" spans="1:28" ht="299.25" customHeight="1" x14ac:dyDescent="0.25">
      <c r="A7" s="30"/>
      <c r="B7" s="29"/>
      <c r="C7" s="24"/>
      <c r="D7" s="25"/>
      <c r="E7" s="26"/>
      <c r="F7" s="27"/>
      <c r="G7" s="29"/>
      <c r="H7" s="24"/>
      <c r="I7" s="25"/>
      <c r="J7" s="26"/>
      <c r="K7" s="27"/>
      <c r="L7" s="30"/>
    </row>
    <row r="8" spans="1:28" ht="20.100000000000001" customHeight="1" x14ac:dyDescent="0.25">
      <c r="A8" s="30"/>
      <c r="B8" s="29"/>
      <c r="C8" s="31"/>
      <c r="D8" s="32"/>
      <c r="E8" s="32"/>
      <c r="F8" s="32"/>
      <c r="G8" s="29"/>
      <c r="H8" s="29"/>
      <c r="I8" s="30"/>
      <c r="J8" s="30"/>
      <c r="K8" s="30"/>
      <c r="L8" s="30"/>
    </row>
    <row r="9" spans="1:28" x14ac:dyDescent="0.25">
      <c r="B9" s="4"/>
      <c r="C9" s="4"/>
      <c r="G9" s="4"/>
      <c r="H9" s="4"/>
    </row>
    <row r="10" spans="1:28" x14ac:dyDescent="0.25">
      <c r="B10" s="4"/>
      <c r="C10" s="4"/>
      <c r="G10" s="4"/>
      <c r="H10" s="4"/>
    </row>
    <row r="11" spans="1:28" x14ac:dyDescent="0.25">
      <c r="B11" s="4"/>
      <c r="C11" s="4"/>
      <c r="G11" s="4"/>
      <c r="H11" s="4"/>
    </row>
    <row r="12" spans="1:28" x14ac:dyDescent="0.25">
      <c r="B12" s="4"/>
      <c r="C12" s="4"/>
      <c r="G12" s="4"/>
      <c r="H12" s="4"/>
    </row>
    <row r="13" spans="1:28" x14ac:dyDescent="0.25">
      <c r="B13" s="4"/>
      <c r="C13" s="4"/>
      <c r="G13" s="4"/>
      <c r="H13" s="4"/>
    </row>
    <row r="14" spans="1:28" x14ac:dyDescent="0.25">
      <c r="B14" s="4"/>
      <c r="C14" s="4"/>
      <c r="G14" s="4"/>
      <c r="H14" s="4"/>
    </row>
    <row r="15" spans="1:28" x14ac:dyDescent="0.25">
      <c r="B15" s="4"/>
      <c r="C15" s="4"/>
      <c r="G15" s="4"/>
      <c r="H15" s="4"/>
    </row>
    <row r="16" spans="1:28" x14ac:dyDescent="0.25">
      <c r="B16" s="4"/>
      <c r="C16" s="4"/>
      <c r="G16" s="4"/>
      <c r="H16" s="4"/>
    </row>
    <row r="17" spans="2:8" x14ac:dyDescent="0.25">
      <c r="B17" s="4"/>
      <c r="C17" s="4"/>
      <c r="G17" s="4"/>
      <c r="H17" s="4"/>
    </row>
    <row r="18" spans="2:8" x14ac:dyDescent="0.25">
      <c r="B18" s="4"/>
      <c r="C18" s="4"/>
      <c r="G18" s="4"/>
      <c r="H18" s="4"/>
    </row>
    <row r="19" spans="2:8" x14ac:dyDescent="0.25">
      <c r="B19" s="4"/>
      <c r="C19" s="4"/>
      <c r="G19" s="4"/>
      <c r="H19" s="4"/>
    </row>
    <row r="20" spans="2:8" x14ac:dyDescent="0.25">
      <c r="B20" s="4"/>
      <c r="C20" s="4"/>
      <c r="G20" s="4"/>
      <c r="H20" s="4"/>
    </row>
    <row r="21" spans="2:8" x14ac:dyDescent="0.25">
      <c r="B21" s="4"/>
      <c r="C21" s="4"/>
      <c r="G21" s="4"/>
      <c r="H21" s="4"/>
    </row>
    <row r="22" spans="2:8" x14ac:dyDescent="0.25">
      <c r="B22" s="4"/>
      <c r="C22" s="4"/>
      <c r="G22" s="4"/>
      <c r="H22" s="4"/>
    </row>
    <row r="23" spans="2:8" x14ac:dyDescent="0.25">
      <c r="B23" s="4"/>
      <c r="C23" s="4"/>
      <c r="G23" s="4"/>
      <c r="H23" s="4"/>
    </row>
    <row r="24" spans="2:8" x14ac:dyDescent="0.25">
      <c r="B24" s="4"/>
      <c r="C24" s="4"/>
      <c r="G24" s="4"/>
      <c r="H24" s="4"/>
    </row>
    <row r="25" spans="2:8" x14ac:dyDescent="0.25">
      <c r="B25" s="4"/>
      <c r="C25" s="4"/>
      <c r="G25" s="4"/>
      <c r="H25" s="4"/>
    </row>
    <row r="26" spans="2:8" x14ac:dyDescent="0.25">
      <c r="B26" s="4"/>
      <c r="C26" s="4"/>
      <c r="G26" s="4"/>
      <c r="H26" s="4"/>
    </row>
    <row r="27" spans="2:8" x14ac:dyDescent="0.25">
      <c r="B27" s="4"/>
      <c r="C27" s="4"/>
      <c r="G27" s="4"/>
      <c r="H27" s="4"/>
    </row>
    <row r="87" spans="11:11" x14ac:dyDescent="0.25">
      <c r="K87" s="7"/>
    </row>
    <row r="88" spans="11:11" x14ac:dyDescent="0.25">
      <c r="K88" s="7"/>
    </row>
  </sheetData>
  <sheetProtection algorithmName="SHA-512" hashValue="kpLIhejz/eiRml/XOWeUY3D5bfWxg4D42JZE+rNp1/M3GH36TTXihGL44dgy7nGj2ZEy03ioGKgA3djHSWshDQ==" saltValue="yP/+p9pyexjrl4W/6MVkHA==" spinCount="100000" sheet="1" objects="1" scenarios="1" selectLockedCells="1" pivotTables="0" selectUnlockedCells="1"/>
  <mergeCells count="3">
    <mergeCell ref="C3:F3"/>
    <mergeCell ref="H3:K3"/>
    <mergeCell ref="C6:F6"/>
  </mergeCells>
  <pageMargins left="0" right="0" top="0" bottom="0" header="0" footer="0"/>
  <pageSetup paperSize="9" scale="58" orientation="landscape"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2F3CF-50D5-4540-858A-7D6C9AC5C2FC}">
  <dimension ref="A1:N47"/>
  <sheetViews>
    <sheetView workbookViewId="0">
      <selection activeCell="L11" sqref="L11"/>
    </sheetView>
  </sheetViews>
  <sheetFormatPr baseColWidth="10" defaultRowHeight="15" x14ac:dyDescent="0.25"/>
  <cols>
    <col min="2" max="2" width="34.28515625" bestFit="1" customWidth="1"/>
    <col min="3" max="3" width="15.5703125" bestFit="1" customWidth="1"/>
    <col min="4" max="4" width="27.42578125" bestFit="1" customWidth="1"/>
    <col min="6" max="6" width="42" bestFit="1" customWidth="1"/>
    <col min="7" max="7" width="27.42578125" bestFit="1" customWidth="1"/>
    <col min="8" max="8" width="15.5703125" bestFit="1" customWidth="1"/>
  </cols>
  <sheetData>
    <row r="1" spans="1:14" x14ac:dyDescent="0.25">
      <c r="A1" s="4"/>
      <c r="B1" s="4"/>
      <c r="C1" s="4"/>
      <c r="D1" s="4"/>
      <c r="E1" s="4"/>
      <c r="F1" s="4"/>
      <c r="G1" s="4"/>
      <c r="H1" s="4"/>
      <c r="I1" s="4"/>
      <c r="J1" s="4"/>
      <c r="K1" s="4"/>
      <c r="L1" s="4"/>
      <c r="M1" s="4"/>
      <c r="N1" s="4"/>
    </row>
    <row r="2" spans="1:14" x14ac:dyDescent="0.25">
      <c r="A2" s="4"/>
      <c r="B2" s="4"/>
      <c r="C2" s="4"/>
      <c r="D2" s="4"/>
      <c r="E2" s="4"/>
      <c r="F2" s="4"/>
      <c r="G2" s="4"/>
      <c r="H2" s="4"/>
      <c r="I2" s="4"/>
      <c r="J2" s="4"/>
      <c r="K2" s="4"/>
      <c r="L2" s="4"/>
      <c r="M2" s="4"/>
      <c r="N2" s="4"/>
    </row>
    <row r="3" spans="1:14" x14ac:dyDescent="0.25">
      <c r="A3" s="4"/>
      <c r="B3" s="4"/>
      <c r="C3" s="4"/>
      <c r="D3" s="4"/>
      <c r="E3" s="4"/>
      <c r="F3" s="4"/>
      <c r="G3" s="4"/>
      <c r="H3" s="4"/>
      <c r="I3" s="4"/>
      <c r="J3" s="4"/>
      <c r="K3" s="4"/>
      <c r="L3" s="4"/>
      <c r="M3" s="4"/>
      <c r="N3" s="4"/>
    </row>
    <row r="4" spans="1:14" x14ac:dyDescent="0.25">
      <c r="A4" s="4"/>
      <c r="B4" s="4"/>
      <c r="C4" s="4"/>
      <c r="D4" s="4"/>
      <c r="E4" s="4"/>
      <c r="F4" s="4"/>
      <c r="G4" s="4"/>
      <c r="H4" s="4"/>
      <c r="I4" s="4"/>
      <c r="J4" s="4"/>
      <c r="K4" s="4"/>
      <c r="L4" s="4"/>
      <c r="M4" s="4"/>
      <c r="N4" s="4"/>
    </row>
    <row r="5" spans="1:14" x14ac:dyDescent="0.25">
      <c r="A5" s="4"/>
      <c r="B5" s="4"/>
      <c r="C5" s="4"/>
      <c r="D5" s="4"/>
      <c r="E5" s="4"/>
      <c r="F5" s="4"/>
      <c r="G5" s="4"/>
      <c r="H5" s="4"/>
      <c r="I5" s="4"/>
      <c r="J5" s="4"/>
      <c r="K5" s="4"/>
      <c r="L5" s="4"/>
      <c r="M5" s="4"/>
      <c r="N5" s="4"/>
    </row>
    <row r="6" spans="1:14" x14ac:dyDescent="0.25">
      <c r="A6" s="4"/>
      <c r="B6" s="4"/>
      <c r="C6" s="4"/>
      <c r="D6" s="4"/>
      <c r="E6" s="4"/>
      <c r="F6" s="4"/>
      <c r="G6" s="4"/>
      <c r="H6" s="4"/>
      <c r="I6" s="4"/>
      <c r="J6" s="4"/>
      <c r="K6" s="4"/>
      <c r="L6" s="4"/>
      <c r="M6" s="4"/>
      <c r="N6" s="4"/>
    </row>
    <row r="7" spans="1:14" x14ac:dyDescent="0.25">
      <c r="A7" s="4"/>
      <c r="B7" s="4"/>
      <c r="C7" s="4"/>
      <c r="D7" s="4"/>
      <c r="E7" s="4"/>
      <c r="F7" s="4"/>
      <c r="G7" s="4"/>
      <c r="H7" s="4"/>
      <c r="I7" s="4"/>
      <c r="J7" s="4"/>
      <c r="K7" s="4"/>
      <c r="L7" s="4"/>
      <c r="M7" s="4"/>
      <c r="N7" s="4"/>
    </row>
    <row r="8" spans="1:14" x14ac:dyDescent="0.25">
      <c r="A8" s="4"/>
      <c r="B8" s="6" t="s">
        <v>1</v>
      </c>
      <c r="C8" s="7" t="s">
        <v>131</v>
      </c>
      <c r="D8" s="5"/>
      <c r="E8" s="4"/>
      <c r="F8" s="6" t="s">
        <v>1</v>
      </c>
      <c r="G8" s="7" t="s">
        <v>40</v>
      </c>
      <c r="H8" s="5"/>
      <c r="I8" s="4"/>
      <c r="J8" s="4"/>
      <c r="K8" s="8" t="s">
        <v>1</v>
      </c>
      <c r="L8" s="8" t="s">
        <v>188</v>
      </c>
      <c r="M8" s="4"/>
      <c r="N8" s="4"/>
    </row>
    <row r="9" spans="1:14" x14ac:dyDescent="0.25">
      <c r="A9" s="4"/>
      <c r="B9" s="4"/>
      <c r="C9" s="5"/>
      <c r="D9" s="5"/>
      <c r="E9" s="4"/>
      <c r="F9" s="4"/>
      <c r="G9" s="5"/>
      <c r="H9" s="5"/>
      <c r="I9" s="4"/>
      <c r="J9" s="4"/>
      <c r="K9" s="4"/>
      <c r="L9" s="4"/>
      <c r="M9" s="4"/>
      <c r="N9" s="4"/>
    </row>
    <row r="10" spans="1:14" x14ac:dyDescent="0.25">
      <c r="A10" s="4"/>
      <c r="B10" s="6" t="s">
        <v>183</v>
      </c>
      <c r="C10" s="4" t="s">
        <v>221</v>
      </c>
      <c r="D10" s="4" t="s">
        <v>222</v>
      </c>
      <c r="E10" s="4"/>
      <c r="F10" s="6" t="s">
        <v>183</v>
      </c>
      <c r="G10" s="4" t="s">
        <v>222</v>
      </c>
      <c r="H10" s="4" t="s">
        <v>221</v>
      </c>
      <c r="I10" s="4"/>
      <c r="J10" s="4"/>
      <c r="K10" s="9" t="s">
        <v>187</v>
      </c>
      <c r="L10" s="10" t="s">
        <v>221</v>
      </c>
      <c r="M10" s="4"/>
      <c r="N10" s="4"/>
    </row>
    <row r="11" spans="1:14" x14ac:dyDescent="0.25">
      <c r="A11" s="4"/>
      <c r="B11" s="11" t="s">
        <v>134</v>
      </c>
      <c r="C11" s="7">
        <v>-3.0322337446513914E-2</v>
      </c>
      <c r="D11" s="7"/>
      <c r="E11" s="4"/>
      <c r="F11" s="11" t="s">
        <v>190</v>
      </c>
      <c r="G11" s="7"/>
      <c r="H11" s="7">
        <v>7.6159715393728344E-2</v>
      </c>
      <c r="I11" s="4"/>
      <c r="J11" s="4"/>
      <c r="K11" s="4" t="str">
        <f t="shared" ref="K11:K26" si="0">$B11</f>
        <v>Baden-Wurttemberg,Germany</v>
      </c>
      <c r="L11" s="7">
        <f t="shared" ref="L11:L26" si="1">AVERAGE($C11,$D11)</f>
        <v>-3.0322337446513914E-2</v>
      </c>
      <c r="M11" s="4"/>
      <c r="N11" s="4"/>
    </row>
    <row r="12" spans="1:14" x14ac:dyDescent="0.25">
      <c r="A12" s="4"/>
      <c r="B12" s="11" t="s">
        <v>135</v>
      </c>
      <c r="C12" s="7">
        <v>4.609905821364868E-2</v>
      </c>
      <c r="D12" s="7"/>
      <c r="E12" s="4"/>
      <c r="F12" s="11" t="s">
        <v>41</v>
      </c>
      <c r="G12" s="7"/>
      <c r="H12" s="7">
        <v>-9.7353468879500471E-2</v>
      </c>
      <c r="I12" s="4"/>
      <c r="J12" s="4"/>
      <c r="K12" s="4" t="str">
        <f t="shared" si="0"/>
        <v>Bavaria,Germany</v>
      </c>
      <c r="L12" s="7">
        <f t="shared" si="1"/>
        <v>4.609905821364868E-2</v>
      </c>
      <c r="M12" s="4"/>
      <c r="N12" s="4"/>
    </row>
    <row r="13" spans="1:14" x14ac:dyDescent="0.25">
      <c r="A13" s="4"/>
      <c r="B13" s="11" t="s">
        <v>132</v>
      </c>
      <c r="C13" s="7">
        <v>-9.8062168066457178E-2</v>
      </c>
      <c r="D13" s="7"/>
      <c r="E13" s="4"/>
      <c r="F13" s="11" t="s">
        <v>48</v>
      </c>
      <c r="G13" s="7"/>
      <c r="H13" s="7">
        <v>0.16421558937309655</v>
      </c>
      <c r="I13" s="4"/>
      <c r="J13" s="4"/>
      <c r="K13" s="4" t="str">
        <f t="shared" si="0"/>
        <v>Berlin,Germany</v>
      </c>
      <c r="L13" s="7">
        <f t="shared" si="1"/>
        <v>-9.8062168066457178E-2</v>
      </c>
      <c r="M13" s="4"/>
      <c r="N13" s="4"/>
    </row>
    <row r="14" spans="1:14" x14ac:dyDescent="0.25">
      <c r="A14" s="4"/>
      <c r="B14" s="11" t="s">
        <v>133</v>
      </c>
      <c r="C14" s="7">
        <v>-6.2265650899865355E-3</v>
      </c>
      <c r="D14" s="7"/>
      <c r="E14" s="4"/>
      <c r="F14" s="11" t="s">
        <v>49</v>
      </c>
      <c r="G14" s="7">
        <v>0.45938880074055644</v>
      </c>
      <c r="H14" s="7"/>
      <c r="I14" s="4"/>
      <c r="J14" s="4"/>
      <c r="K14" s="4" t="str">
        <f t="shared" si="0"/>
        <v>Brandenburg,Germany</v>
      </c>
      <c r="L14" s="7">
        <f t="shared" si="1"/>
        <v>-6.2265650899865355E-3</v>
      </c>
      <c r="M14" s="4"/>
      <c r="N14" s="4"/>
    </row>
    <row r="15" spans="1:14" x14ac:dyDescent="0.25">
      <c r="A15" s="4"/>
      <c r="B15" s="11" t="s">
        <v>136</v>
      </c>
      <c r="C15" s="7"/>
      <c r="D15" s="7">
        <v>0.29931218827244999</v>
      </c>
      <c r="E15" s="4"/>
      <c r="F15" s="11" t="s">
        <v>181</v>
      </c>
      <c r="G15" s="7">
        <v>0.39909031158365837</v>
      </c>
      <c r="H15" s="7"/>
      <c r="I15" s="4"/>
      <c r="J15" s="4"/>
      <c r="K15" s="4" t="str">
        <f t="shared" si="0"/>
        <v>Bremen,Germany</v>
      </c>
      <c r="L15" s="7">
        <f t="shared" si="1"/>
        <v>0.29931218827244999</v>
      </c>
      <c r="M15" s="4"/>
      <c r="N15" s="4"/>
    </row>
    <row r="16" spans="1:14" x14ac:dyDescent="0.25">
      <c r="A16" s="4"/>
      <c r="B16" s="11" t="s">
        <v>138</v>
      </c>
      <c r="C16" s="7">
        <v>-6.7292811699421029E-2</v>
      </c>
      <c r="D16" s="7"/>
      <c r="E16" s="4"/>
      <c r="F16" s="11" t="s">
        <v>50</v>
      </c>
      <c r="G16" s="7">
        <v>-0.12700071820052183</v>
      </c>
      <c r="H16" s="7"/>
      <c r="I16" s="4"/>
      <c r="J16" s="4"/>
      <c r="K16" s="4" t="str">
        <f t="shared" si="0"/>
        <v>Hamburg,Germany</v>
      </c>
      <c r="L16" s="7">
        <f t="shared" si="1"/>
        <v>-6.7292811699421029E-2</v>
      </c>
      <c r="M16" s="4"/>
      <c r="N16" s="4"/>
    </row>
    <row r="17" spans="1:14" x14ac:dyDescent="0.25">
      <c r="A17" s="4"/>
      <c r="B17" s="11" t="s">
        <v>137</v>
      </c>
      <c r="C17" s="7">
        <v>0.1167327438469985</v>
      </c>
      <c r="D17" s="7"/>
      <c r="E17" s="4"/>
      <c r="F17" s="11" t="s">
        <v>51</v>
      </c>
      <c r="G17" s="7">
        <v>5.5843672034303182E-2</v>
      </c>
      <c r="H17" s="7"/>
      <c r="I17" s="4"/>
      <c r="J17" s="4"/>
      <c r="K17" s="4" t="str">
        <f t="shared" si="0"/>
        <v>Hesse,Germany</v>
      </c>
      <c r="L17" s="7">
        <f t="shared" si="1"/>
        <v>0.1167327438469985</v>
      </c>
      <c r="M17" s="4"/>
      <c r="N17" s="4"/>
    </row>
    <row r="18" spans="1:14" x14ac:dyDescent="0.25">
      <c r="A18" s="4"/>
      <c r="B18" s="11" t="s">
        <v>140</v>
      </c>
      <c r="C18" s="7">
        <v>-6.9123617932392412E-2</v>
      </c>
      <c r="D18" s="7"/>
      <c r="E18" s="4"/>
      <c r="F18" s="11" t="s">
        <v>45</v>
      </c>
      <c r="G18" s="7"/>
      <c r="H18" s="7">
        <v>-0.43262724257559293</v>
      </c>
      <c r="I18" s="4"/>
      <c r="J18" s="4"/>
      <c r="K18" s="4" t="str">
        <f t="shared" si="0"/>
        <v>Lower Saxony,Germany</v>
      </c>
      <c r="L18" s="7">
        <f t="shared" si="1"/>
        <v>-6.9123617932392412E-2</v>
      </c>
      <c r="M18" s="4"/>
      <c r="N18" s="4"/>
    </row>
    <row r="19" spans="1:14" x14ac:dyDescent="0.25">
      <c r="A19" s="4"/>
      <c r="B19" s="11" t="s">
        <v>139</v>
      </c>
      <c r="C19" s="7">
        <v>-1.4849071864626251E-2</v>
      </c>
      <c r="D19" s="7"/>
      <c r="E19" s="4"/>
      <c r="F19" s="11" t="s">
        <v>46</v>
      </c>
      <c r="G19" s="7"/>
      <c r="H19" s="7">
        <v>-6.7292811699421029E-2</v>
      </c>
      <c r="I19" s="4"/>
      <c r="J19" s="4"/>
      <c r="K19" s="4" t="str">
        <f t="shared" si="0"/>
        <v>Mecklenburg-Vorpommern,Germany</v>
      </c>
      <c r="L19" s="7">
        <f t="shared" si="1"/>
        <v>-1.4849071864626251E-2</v>
      </c>
      <c r="M19" s="4"/>
      <c r="N19" s="4"/>
    </row>
    <row r="20" spans="1:14" x14ac:dyDescent="0.25">
      <c r="A20" s="4"/>
      <c r="B20" s="11" t="s">
        <v>141</v>
      </c>
      <c r="C20" s="7">
        <v>-4.9863415128124089E-3</v>
      </c>
      <c r="D20" s="7"/>
      <c r="E20" s="4"/>
      <c r="F20" s="11" t="s">
        <v>47</v>
      </c>
      <c r="G20" s="7">
        <v>-0.4021531775364553</v>
      </c>
      <c r="H20" s="7"/>
      <c r="I20" s="4"/>
      <c r="J20" s="4"/>
      <c r="K20" s="4" t="str">
        <f t="shared" si="0"/>
        <v>North Rhine-Westphalia,Germany</v>
      </c>
      <c r="L20" s="7">
        <f t="shared" si="1"/>
        <v>-4.9863415128124089E-3</v>
      </c>
      <c r="M20" s="4"/>
      <c r="N20" s="4"/>
    </row>
    <row r="21" spans="1:14" x14ac:dyDescent="0.25">
      <c r="A21" s="4"/>
      <c r="B21" s="11" t="s">
        <v>142</v>
      </c>
      <c r="C21" s="7">
        <v>8.597059570524257E-3</v>
      </c>
      <c r="D21" s="7"/>
      <c r="E21" s="4"/>
      <c r="F21" s="11" t="s">
        <v>182</v>
      </c>
      <c r="G21" s="7">
        <v>0.50728505412571234</v>
      </c>
      <c r="H21" s="7"/>
      <c r="I21" s="4"/>
      <c r="J21" s="4"/>
      <c r="K21" s="4" t="str">
        <f t="shared" si="0"/>
        <v>Rhineland-Palatinate,Germany</v>
      </c>
      <c r="L21" s="7">
        <f t="shared" si="1"/>
        <v>8.597059570524257E-3</v>
      </c>
      <c r="M21" s="4"/>
      <c r="N21" s="4"/>
    </row>
    <row r="22" spans="1:14" x14ac:dyDescent="0.25">
      <c r="A22" s="4"/>
      <c r="B22" s="11" t="s">
        <v>144</v>
      </c>
      <c r="C22" s="7">
        <v>0.18370481701440533</v>
      </c>
      <c r="D22" s="7"/>
      <c r="E22" s="4"/>
      <c r="F22" s="11" t="s">
        <v>43</v>
      </c>
      <c r="G22" s="7"/>
      <c r="H22" s="7">
        <v>0.16090832650063192</v>
      </c>
      <c r="I22" s="4"/>
      <c r="J22" s="4"/>
      <c r="K22" s="4" t="str">
        <f t="shared" si="0"/>
        <v>Saarland,Germany</v>
      </c>
      <c r="L22" s="7">
        <f t="shared" si="1"/>
        <v>0.18370481701440533</v>
      </c>
      <c r="M22" s="4"/>
      <c r="N22" s="4"/>
    </row>
    <row r="23" spans="1:14" x14ac:dyDescent="0.25">
      <c r="A23" s="4"/>
      <c r="B23" s="11" t="s">
        <v>145</v>
      </c>
      <c r="C23" s="7">
        <v>0.10657472216728614</v>
      </c>
      <c r="D23" s="7"/>
      <c r="E23" s="4"/>
      <c r="F23" s="11" t="s">
        <v>52</v>
      </c>
      <c r="G23" s="7">
        <v>-0.5816903048988159</v>
      </c>
      <c r="H23" s="7"/>
      <c r="I23" s="4"/>
      <c r="J23" s="4"/>
      <c r="K23" s="4" t="str">
        <f t="shared" si="0"/>
        <v>Saxony,Germany</v>
      </c>
      <c r="L23" s="7">
        <f t="shared" si="1"/>
        <v>0.10657472216728614</v>
      </c>
      <c r="M23" s="4"/>
      <c r="N23" s="4"/>
    </row>
    <row r="24" spans="1:14" x14ac:dyDescent="0.25">
      <c r="A24" s="4"/>
      <c r="B24" s="11" t="s">
        <v>146</v>
      </c>
      <c r="C24" s="7">
        <v>-2.7015074574049391E-2</v>
      </c>
      <c r="D24" s="7"/>
      <c r="E24" s="4"/>
      <c r="F24" s="11" t="s">
        <v>44</v>
      </c>
      <c r="G24" s="7">
        <v>-0.20637502713967071</v>
      </c>
      <c r="H24" s="7"/>
      <c r="I24" s="4"/>
      <c r="J24" s="4"/>
      <c r="K24" s="4" t="str">
        <f t="shared" si="0"/>
        <v>Saxony-Anhalt,Germany</v>
      </c>
      <c r="L24" s="7">
        <f t="shared" si="1"/>
        <v>-2.7015074574049391E-2</v>
      </c>
      <c r="M24" s="4"/>
      <c r="N24" s="4"/>
    </row>
    <row r="25" spans="1:14" x14ac:dyDescent="0.25">
      <c r="A25" s="4"/>
      <c r="B25" s="11" t="s">
        <v>143</v>
      </c>
      <c r="C25" s="7">
        <v>-0.21039098919909205</v>
      </c>
      <c r="D25" s="7"/>
      <c r="E25" s="4"/>
      <c r="F25" s="11" t="s">
        <v>42</v>
      </c>
      <c r="G25" s="7"/>
      <c r="H25" s="7">
        <v>0.22156116525100833</v>
      </c>
      <c r="I25" s="4"/>
      <c r="J25" s="4"/>
      <c r="K25" s="4" t="str">
        <f t="shared" si="0"/>
        <v>Schleswig-Holstein,Germany</v>
      </c>
      <c r="L25" s="7">
        <f t="shared" si="1"/>
        <v>-0.21039098919909205</v>
      </c>
      <c r="M25" s="4"/>
      <c r="N25" s="4"/>
    </row>
    <row r="26" spans="1:14" x14ac:dyDescent="0.25">
      <c r="A26" s="4"/>
      <c r="B26" s="11" t="s">
        <v>147</v>
      </c>
      <c r="C26" s="7">
        <v>-0.23726250003786631</v>
      </c>
      <c r="D26" s="7"/>
      <c r="E26" s="4"/>
      <c r="F26" s="11" t="s">
        <v>184</v>
      </c>
      <c r="G26" s="7">
        <v>1.3048576338595824E-2</v>
      </c>
      <c r="H26" s="7">
        <v>3.6530390519929584E-3</v>
      </c>
      <c r="I26" s="4"/>
      <c r="J26" s="4"/>
      <c r="K26" s="4" t="str">
        <f t="shared" si="0"/>
        <v>Thuringia,Germany</v>
      </c>
      <c r="L26" s="7">
        <f t="shared" si="1"/>
        <v>-0.23726250003786631</v>
      </c>
      <c r="M26" s="4"/>
      <c r="N26" s="4"/>
    </row>
    <row r="27" spans="1:14" x14ac:dyDescent="0.25">
      <c r="A27" s="4"/>
      <c r="B27" s="11" t="s">
        <v>190</v>
      </c>
      <c r="C27" s="7"/>
      <c r="D27" s="7">
        <v>8.5668096152063944E-2</v>
      </c>
      <c r="E27" s="4"/>
      <c r="F27" s="4"/>
      <c r="G27" s="5"/>
      <c r="H27" s="5"/>
      <c r="I27" s="4"/>
      <c r="J27" s="4"/>
      <c r="K27" s="7"/>
      <c r="L27" s="4"/>
      <c r="M27" s="4"/>
      <c r="N27" s="4"/>
    </row>
    <row r="28" spans="1:14" x14ac:dyDescent="0.25">
      <c r="A28" s="4"/>
      <c r="B28" s="11" t="s">
        <v>184</v>
      </c>
      <c r="C28" s="7">
        <v>-2.0254871774023638E-2</v>
      </c>
      <c r="D28" s="7">
        <v>0.19249014221225696</v>
      </c>
      <c r="E28" s="4"/>
      <c r="F28" s="4"/>
      <c r="G28" s="5"/>
      <c r="H28" s="5"/>
      <c r="I28" s="4"/>
      <c r="J28" s="4"/>
      <c r="K28" s="7"/>
      <c r="L28" s="4"/>
      <c r="M28" s="4"/>
      <c r="N28" s="4"/>
    </row>
    <row r="29" spans="1:14" x14ac:dyDescent="0.25">
      <c r="A29" s="4"/>
      <c r="B29" s="5"/>
      <c r="C29" s="5"/>
      <c r="D29" s="4"/>
      <c r="E29" s="4"/>
      <c r="F29" s="4"/>
      <c r="G29" s="5"/>
      <c r="H29" s="5"/>
      <c r="I29" s="4"/>
      <c r="J29" s="4"/>
      <c r="K29" s="7"/>
      <c r="L29" s="4"/>
      <c r="M29" s="4"/>
      <c r="N29" s="4"/>
    </row>
    <row r="30" spans="1:14" x14ac:dyDescent="0.25">
      <c r="A30" s="4"/>
      <c r="B30" s="4"/>
      <c r="C30" s="4"/>
      <c r="D30" s="4"/>
      <c r="E30" s="4"/>
      <c r="F30" s="4"/>
      <c r="G30" s="4"/>
      <c r="H30" s="4"/>
      <c r="I30" s="4"/>
      <c r="J30" s="4"/>
      <c r="K30" s="4"/>
      <c r="L30" s="4"/>
      <c r="M30" s="4"/>
      <c r="N30" s="4"/>
    </row>
    <row r="31" spans="1:14" x14ac:dyDescent="0.25">
      <c r="A31" s="4"/>
      <c r="B31" s="4"/>
      <c r="C31" s="4"/>
      <c r="D31" s="4"/>
      <c r="E31" s="4"/>
      <c r="F31" s="4"/>
      <c r="G31" s="4"/>
      <c r="H31" s="4"/>
      <c r="I31" s="4"/>
      <c r="J31" s="4"/>
      <c r="K31" s="4"/>
      <c r="L31" s="4"/>
      <c r="M31" s="4"/>
      <c r="N31" s="4"/>
    </row>
    <row r="32" spans="1:14" x14ac:dyDescent="0.25">
      <c r="A32" s="4"/>
      <c r="B32" s="4"/>
      <c r="C32" s="4"/>
      <c r="D32" s="4"/>
      <c r="E32" s="4"/>
      <c r="F32" s="4"/>
      <c r="G32" s="4"/>
      <c r="H32" s="4"/>
      <c r="I32" s="4"/>
      <c r="J32" s="4"/>
      <c r="K32" s="4"/>
      <c r="L32" s="4"/>
      <c r="M32" s="4"/>
      <c r="N32" s="4"/>
    </row>
    <row r="33" spans="1:14" x14ac:dyDescent="0.25">
      <c r="A33" s="4"/>
      <c r="B33" s="4"/>
      <c r="C33" s="4"/>
      <c r="D33" s="4"/>
      <c r="E33" s="4"/>
      <c r="F33" s="4"/>
      <c r="G33" s="4"/>
      <c r="H33" s="4"/>
      <c r="I33" s="4"/>
      <c r="J33" s="4"/>
      <c r="K33" s="4"/>
      <c r="L33" s="4"/>
      <c r="M33" s="4"/>
      <c r="N33" s="4"/>
    </row>
    <row r="34" spans="1:14" x14ac:dyDescent="0.25">
      <c r="A34" s="4"/>
      <c r="B34" s="4"/>
      <c r="C34" s="4"/>
      <c r="D34" s="4"/>
      <c r="E34" s="4"/>
      <c r="F34" s="4"/>
      <c r="G34" s="4"/>
      <c r="H34" s="4"/>
      <c r="I34" s="4"/>
      <c r="J34" s="4"/>
      <c r="K34" s="4"/>
      <c r="L34" s="4"/>
      <c r="M34" s="4"/>
      <c r="N34" s="4"/>
    </row>
    <row r="35" spans="1:14" x14ac:dyDescent="0.25">
      <c r="A35" s="4"/>
      <c r="B35" s="4"/>
      <c r="C35" s="4"/>
      <c r="D35" s="4"/>
      <c r="E35" s="4"/>
      <c r="F35" s="4"/>
      <c r="G35" s="4"/>
      <c r="H35" s="4"/>
      <c r="I35" s="4"/>
      <c r="J35" s="4"/>
      <c r="K35" s="4"/>
      <c r="L35" s="4"/>
      <c r="M35" s="4"/>
      <c r="N35" s="4"/>
    </row>
    <row r="36" spans="1:14" x14ac:dyDescent="0.25">
      <c r="A36" s="4"/>
      <c r="B36" s="4"/>
      <c r="C36" s="4"/>
      <c r="D36" s="4"/>
      <c r="E36" s="4"/>
      <c r="F36" s="4"/>
      <c r="G36" s="4"/>
      <c r="H36" s="4"/>
      <c r="I36" s="4"/>
      <c r="J36" s="4"/>
      <c r="K36" s="4"/>
      <c r="L36" s="4"/>
      <c r="M36" s="4"/>
      <c r="N36" s="4"/>
    </row>
    <row r="37" spans="1:14" x14ac:dyDescent="0.25">
      <c r="A37" s="4"/>
      <c r="B37" s="4"/>
      <c r="C37" s="4"/>
      <c r="D37" s="4"/>
      <c r="E37" s="4"/>
      <c r="F37" s="4"/>
      <c r="G37" s="4"/>
      <c r="H37" s="4"/>
      <c r="I37" s="4"/>
      <c r="J37" s="4"/>
      <c r="K37" s="4"/>
      <c r="L37" s="4"/>
      <c r="M37" s="4"/>
      <c r="N37" s="4"/>
    </row>
    <row r="38" spans="1:14" x14ac:dyDescent="0.25">
      <c r="A38" s="4"/>
      <c r="B38" s="4"/>
      <c r="C38" s="4"/>
      <c r="D38" s="4"/>
      <c r="E38" s="4"/>
      <c r="F38" s="4"/>
      <c r="G38" s="4"/>
      <c r="H38" s="4"/>
      <c r="I38" s="4"/>
      <c r="J38" s="4"/>
      <c r="K38" s="4"/>
      <c r="L38" s="4"/>
      <c r="M38" s="4"/>
      <c r="N38" s="4"/>
    </row>
    <row r="39" spans="1:14" x14ac:dyDescent="0.25">
      <c r="A39" s="4"/>
      <c r="B39" s="4"/>
      <c r="C39" s="4"/>
      <c r="D39" s="4"/>
      <c r="E39" s="4"/>
      <c r="F39" s="4"/>
      <c r="G39" s="4"/>
      <c r="H39" s="4"/>
      <c r="I39" s="4"/>
      <c r="J39" s="4"/>
      <c r="K39" s="4"/>
      <c r="L39" s="4"/>
      <c r="M39" s="4"/>
      <c r="N39" s="4"/>
    </row>
    <row r="40" spans="1:14" x14ac:dyDescent="0.25">
      <c r="A40" s="4"/>
      <c r="B40" s="4"/>
      <c r="C40" s="4"/>
      <c r="D40" s="4"/>
      <c r="E40" s="4"/>
      <c r="F40" s="4"/>
      <c r="G40" s="4"/>
      <c r="H40" s="4"/>
      <c r="I40" s="4"/>
      <c r="J40" s="4"/>
      <c r="K40" s="4"/>
      <c r="L40" s="4"/>
      <c r="M40" s="4"/>
      <c r="N40" s="4"/>
    </row>
    <row r="41" spans="1:14" x14ac:dyDescent="0.25">
      <c r="A41" s="4"/>
      <c r="B41" s="4"/>
      <c r="C41" s="4"/>
      <c r="D41" s="4"/>
      <c r="E41" s="4"/>
      <c r="F41" s="4"/>
      <c r="G41" s="4"/>
      <c r="H41" s="4"/>
      <c r="I41" s="4"/>
      <c r="J41" s="4"/>
      <c r="K41" s="4"/>
      <c r="L41" s="4"/>
      <c r="M41" s="4"/>
      <c r="N41" s="4"/>
    </row>
    <row r="42" spans="1:14" x14ac:dyDescent="0.25">
      <c r="A42" s="4"/>
      <c r="B42" s="4"/>
      <c r="C42" s="4"/>
      <c r="D42" s="4"/>
      <c r="E42" s="4"/>
      <c r="F42" s="4"/>
      <c r="G42" s="4"/>
      <c r="H42" s="4"/>
      <c r="I42" s="4"/>
      <c r="J42" s="4"/>
      <c r="K42" s="4"/>
      <c r="L42" s="4"/>
      <c r="M42" s="4"/>
      <c r="N42" s="4"/>
    </row>
    <row r="43" spans="1:14" x14ac:dyDescent="0.25">
      <c r="A43" s="4"/>
      <c r="B43" s="4"/>
      <c r="C43" s="4"/>
      <c r="D43" s="4"/>
      <c r="E43" s="4"/>
      <c r="F43" s="4"/>
      <c r="G43" s="4"/>
      <c r="H43" s="4"/>
      <c r="I43" s="4"/>
      <c r="J43" s="4"/>
      <c r="K43" s="4"/>
      <c r="L43" s="4"/>
      <c r="M43" s="4"/>
      <c r="N43" s="4"/>
    </row>
    <row r="44" spans="1:14" x14ac:dyDescent="0.25">
      <c r="A44" s="4"/>
      <c r="B44" s="4"/>
      <c r="C44" s="4"/>
      <c r="D44" s="4"/>
      <c r="E44" s="4"/>
      <c r="F44" s="4"/>
      <c r="G44" s="4"/>
      <c r="H44" s="4"/>
      <c r="I44" s="4"/>
      <c r="J44" s="4"/>
      <c r="K44" s="4"/>
      <c r="L44" s="4"/>
      <c r="M44" s="4"/>
      <c r="N44" s="4"/>
    </row>
    <row r="45" spans="1:14" x14ac:dyDescent="0.25">
      <c r="A45" s="4"/>
      <c r="B45" s="4"/>
      <c r="C45" s="4"/>
      <c r="D45" s="4"/>
      <c r="E45" s="4"/>
      <c r="F45" s="4"/>
      <c r="G45" s="4"/>
      <c r="H45" s="4"/>
      <c r="I45" s="4"/>
      <c r="J45" s="4"/>
      <c r="K45" s="4"/>
      <c r="L45" s="4"/>
      <c r="M45" s="4"/>
      <c r="N45" s="4"/>
    </row>
    <row r="46" spans="1:14" x14ac:dyDescent="0.25">
      <c r="A46" s="4"/>
      <c r="B46" s="4"/>
      <c r="C46" s="4"/>
      <c r="D46" s="4"/>
      <c r="E46" s="4"/>
      <c r="F46" s="4"/>
      <c r="G46" s="4"/>
      <c r="H46" s="4"/>
      <c r="I46" s="4"/>
      <c r="J46" s="4"/>
      <c r="K46" s="4"/>
      <c r="L46" s="4"/>
      <c r="M46" s="4"/>
      <c r="N46" s="4"/>
    </row>
    <row r="47" spans="1:14" x14ac:dyDescent="0.25">
      <c r="A47" s="4"/>
      <c r="B47" s="4"/>
      <c r="C47" s="4"/>
      <c r="D47" s="4"/>
      <c r="E47" s="4"/>
      <c r="F47" s="4"/>
      <c r="G47" s="4"/>
      <c r="H47" s="4"/>
      <c r="I47" s="4"/>
      <c r="J47" s="4"/>
      <c r="K47" s="4"/>
      <c r="L47" s="4"/>
      <c r="M47" s="4"/>
      <c r="N47" s="4"/>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EA70D-FE7B-4539-A101-E8F8A74E29FE}">
  <dimension ref="A1:U76"/>
  <sheetViews>
    <sheetView zoomScale="85" zoomScaleNormal="85" workbookViewId="0">
      <selection activeCell="A52" sqref="A52"/>
    </sheetView>
  </sheetViews>
  <sheetFormatPr baseColWidth="10" defaultRowHeight="15" x14ac:dyDescent="0.25"/>
  <cols>
    <col min="4" max="4" width="22.42578125" bestFit="1" customWidth="1"/>
    <col min="5" max="5" width="25.7109375" bestFit="1" customWidth="1"/>
    <col min="6" max="6" width="37.5703125" bestFit="1" customWidth="1"/>
    <col min="11" max="11" width="22.42578125" bestFit="1" customWidth="1"/>
    <col min="12" max="12" width="25.7109375" bestFit="1" customWidth="1"/>
    <col min="13" max="13" width="37.5703125" bestFit="1" customWidth="1"/>
    <col min="18" max="18" width="27.7109375" bestFit="1" customWidth="1"/>
    <col min="19" max="19" width="25.7109375" bestFit="1" customWidth="1"/>
    <col min="20" max="20" width="37.5703125" bestFit="1" customWidth="1"/>
  </cols>
  <sheetData>
    <row r="1" spans="1:21" x14ac:dyDescent="0.25">
      <c r="A1" s="4"/>
      <c r="B1" s="4"/>
      <c r="C1" s="4"/>
      <c r="D1" s="4"/>
      <c r="E1" s="49"/>
      <c r="F1" s="5"/>
      <c r="G1" s="4"/>
      <c r="H1" s="4"/>
      <c r="I1" s="4"/>
      <c r="J1" s="4"/>
      <c r="K1" s="4"/>
      <c r="L1" s="5"/>
      <c r="M1" s="5"/>
      <c r="N1" s="4"/>
      <c r="O1" s="4"/>
      <c r="P1" s="4"/>
      <c r="Q1" s="4"/>
      <c r="R1" s="4"/>
      <c r="S1" s="5"/>
      <c r="T1" s="5"/>
      <c r="U1" s="4"/>
    </row>
    <row r="2" spans="1:21" x14ac:dyDescent="0.25">
      <c r="A2" s="4"/>
      <c r="B2" s="4"/>
      <c r="C2" s="4"/>
      <c r="D2" s="4"/>
      <c r="E2" s="49"/>
      <c r="F2" s="5"/>
      <c r="G2" s="4"/>
      <c r="H2" s="4"/>
      <c r="I2" s="4"/>
      <c r="J2" s="4"/>
      <c r="K2" s="4"/>
      <c r="L2" s="5"/>
      <c r="M2" s="5"/>
      <c r="N2" s="4"/>
      <c r="O2" s="4"/>
      <c r="P2" s="4"/>
      <c r="Q2" s="4"/>
      <c r="R2" s="4"/>
      <c r="S2" s="5"/>
      <c r="T2" s="5"/>
      <c r="U2" s="4"/>
    </row>
    <row r="3" spans="1:21" x14ac:dyDescent="0.25">
      <c r="A3" s="4"/>
      <c r="B3" s="4"/>
      <c r="C3" s="4"/>
      <c r="D3" s="4"/>
      <c r="E3" s="49"/>
      <c r="F3" s="5"/>
      <c r="G3" s="4"/>
      <c r="H3" s="4"/>
      <c r="I3" s="4"/>
      <c r="J3" s="4"/>
      <c r="K3" s="4"/>
      <c r="L3" s="5"/>
      <c r="M3" s="5"/>
      <c r="N3" s="4"/>
      <c r="O3" s="4"/>
      <c r="P3" s="4"/>
      <c r="Q3" s="4"/>
      <c r="R3" s="4"/>
      <c r="S3" s="5"/>
      <c r="T3" s="5"/>
      <c r="U3" s="4"/>
    </row>
    <row r="4" spans="1:21" x14ac:dyDescent="0.25">
      <c r="A4" s="4"/>
      <c r="B4" s="4"/>
      <c r="C4" s="4"/>
      <c r="D4" s="4"/>
      <c r="E4" s="49"/>
      <c r="F4" s="5"/>
      <c r="G4" s="4"/>
      <c r="H4" s="4"/>
      <c r="I4" s="4"/>
      <c r="J4" s="4"/>
      <c r="K4" s="4"/>
      <c r="L4" s="5"/>
      <c r="M4" s="5"/>
      <c r="N4" s="4"/>
      <c r="O4" s="4"/>
      <c r="P4" s="4"/>
      <c r="Q4" s="4"/>
      <c r="R4" s="4"/>
      <c r="S4" s="5"/>
      <c r="T4" s="5"/>
      <c r="U4" s="4"/>
    </row>
    <row r="5" spans="1:21" x14ac:dyDescent="0.25">
      <c r="A5" s="4"/>
      <c r="B5" s="4"/>
      <c r="C5" s="4"/>
      <c r="D5" s="4"/>
      <c r="E5" s="49"/>
      <c r="F5" s="5"/>
      <c r="G5" s="4"/>
      <c r="H5" s="4"/>
      <c r="I5" s="4"/>
      <c r="J5" s="4"/>
      <c r="K5" s="4"/>
      <c r="L5" s="5"/>
      <c r="M5" s="5"/>
      <c r="N5" s="4"/>
      <c r="O5" s="4"/>
      <c r="P5" s="4"/>
      <c r="Q5" s="4"/>
      <c r="R5" s="4"/>
      <c r="S5" s="5"/>
      <c r="T5" s="5"/>
      <c r="U5" s="4"/>
    </row>
    <row r="6" spans="1:21" x14ac:dyDescent="0.25">
      <c r="A6" s="4"/>
      <c r="B6" s="4"/>
      <c r="C6" s="4"/>
      <c r="D6" s="4"/>
      <c r="E6" s="49"/>
      <c r="F6" s="5"/>
      <c r="G6" s="4"/>
      <c r="H6" s="4"/>
      <c r="I6" s="4"/>
      <c r="J6" s="4"/>
      <c r="K6" s="4"/>
      <c r="L6" s="5"/>
      <c r="M6" s="5"/>
      <c r="N6" s="4"/>
      <c r="O6" s="4"/>
      <c r="P6" s="4"/>
      <c r="Q6" s="4"/>
      <c r="R6" s="4"/>
      <c r="S6" s="5"/>
      <c r="T6" s="5"/>
      <c r="U6" s="4"/>
    </row>
    <row r="7" spans="1:21" x14ac:dyDescent="0.25">
      <c r="A7" s="4"/>
      <c r="B7" s="4"/>
      <c r="C7" s="4"/>
      <c r="D7" s="6" t="s">
        <v>1</v>
      </c>
      <c r="E7" s="50" t="s">
        <v>60</v>
      </c>
      <c r="F7" s="5"/>
      <c r="G7" s="4"/>
      <c r="H7" s="4"/>
      <c r="I7" s="4"/>
      <c r="J7" s="4"/>
      <c r="K7" s="6" t="s">
        <v>1</v>
      </c>
      <c r="L7" s="7" t="s">
        <v>168</v>
      </c>
      <c r="M7" s="5"/>
      <c r="N7" s="4"/>
      <c r="O7" s="4"/>
      <c r="P7" s="4"/>
      <c r="Q7" s="4"/>
      <c r="R7" s="6" t="s">
        <v>1</v>
      </c>
      <c r="S7" s="7" t="s">
        <v>69</v>
      </c>
      <c r="T7" s="5"/>
      <c r="U7" s="4"/>
    </row>
    <row r="8" spans="1:21" x14ac:dyDescent="0.25">
      <c r="A8" s="4"/>
      <c r="B8" s="4"/>
      <c r="C8" s="4"/>
      <c r="D8" s="4"/>
      <c r="E8" s="49"/>
      <c r="F8" s="5"/>
      <c r="G8" s="4"/>
      <c r="H8" s="4"/>
      <c r="I8" s="4"/>
      <c r="J8" s="4"/>
      <c r="K8" s="4"/>
      <c r="L8" s="5"/>
      <c r="M8" s="5"/>
      <c r="N8" s="4"/>
      <c r="O8" s="4"/>
      <c r="P8" s="4"/>
      <c r="Q8" s="5"/>
      <c r="R8" s="4"/>
      <c r="S8" s="5"/>
      <c r="T8" s="5"/>
      <c r="U8" s="4"/>
    </row>
    <row r="9" spans="1:21" x14ac:dyDescent="0.25">
      <c r="A9" s="4"/>
      <c r="B9" s="4"/>
      <c r="C9" s="4"/>
      <c r="D9" s="6" t="s">
        <v>183</v>
      </c>
      <c r="E9" s="50" t="s">
        <v>185</v>
      </c>
      <c r="F9" s="7" t="s">
        <v>186</v>
      </c>
      <c r="G9" s="6"/>
      <c r="H9" s="6"/>
      <c r="I9" s="6"/>
      <c r="J9" s="6"/>
      <c r="K9" s="6" t="s">
        <v>183</v>
      </c>
      <c r="L9" s="7" t="s">
        <v>185</v>
      </c>
      <c r="M9" s="7" t="s">
        <v>186</v>
      </c>
      <c r="N9" s="6"/>
      <c r="O9" s="6"/>
      <c r="P9" s="6"/>
      <c r="Q9" s="6"/>
      <c r="R9" s="6" t="s">
        <v>183</v>
      </c>
      <c r="S9" s="7" t="s">
        <v>185</v>
      </c>
      <c r="T9" s="7" t="s">
        <v>186</v>
      </c>
      <c r="U9" s="6"/>
    </row>
    <row r="10" spans="1:21" x14ac:dyDescent="0.25">
      <c r="A10" s="4"/>
      <c r="B10" s="4"/>
      <c r="C10" s="4"/>
      <c r="D10" s="11" t="s">
        <v>61</v>
      </c>
      <c r="E10" s="50"/>
      <c r="F10" s="7">
        <v>-0.269872639437857</v>
      </c>
      <c r="G10" s="4"/>
      <c r="H10" s="4"/>
      <c r="I10" s="4"/>
      <c r="J10" s="4"/>
      <c r="K10" s="11" t="s">
        <v>169</v>
      </c>
      <c r="L10" s="7">
        <v>-2.8941923794541524E-2</v>
      </c>
      <c r="M10" s="7"/>
      <c r="N10" s="4"/>
      <c r="O10" s="4"/>
      <c r="P10" s="4"/>
      <c r="Q10" s="4"/>
      <c r="R10" s="11" t="s">
        <v>106</v>
      </c>
      <c r="S10" s="7">
        <v>7.8514225924584569E-2</v>
      </c>
      <c r="T10" s="7"/>
      <c r="U10" s="4"/>
    </row>
    <row r="11" spans="1:21" x14ac:dyDescent="0.25">
      <c r="A11" s="4"/>
      <c r="B11" s="4"/>
      <c r="C11" s="4"/>
      <c r="D11" s="11" t="s">
        <v>62</v>
      </c>
      <c r="E11" s="50">
        <v>8.2707006877623002E-2</v>
      </c>
      <c r="F11" s="7"/>
      <c r="G11" s="4"/>
      <c r="H11" s="4"/>
      <c r="I11" s="4"/>
      <c r="J11" s="4"/>
      <c r="K11" s="11" t="s">
        <v>170</v>
      </c>
      <c r="L11" s="7">
        <v>-0.11516574192630524</v>
      </c>
      <c r="M11" s="7"/>
      <c r="N11" s="4"/>
      <c r="O11" s="4"/>
      <c r="P11" s="4"/>
      <c r="Q11" s="4"/>
      <c r="R11" s="11" t="s">
        <v>102</v>
      </c>
      <c r="S11" s="7"/>
      <c r="T11" s="7">
        <v>-0.29854096520763185</v>
      </c>
      <c r="U11" s="4"/>
    </row>
    <row r="12" spans="1:21" x14ac:dyDescent="0.25">
      <c r="A12" s="4"/>
      <c r="B12" s="4"/>
      <c r="C12" s="4"/>
      <c r="D12" s="11" t="s">
        <v>63</v>
      </c>
      <c r="E12" s="50">
        <v>0.17368166720387346</v>
      </c>
      <c r="F12" s="7"/>
      <c r="G12" s="4"/>
      <c r="H12" s="4"/>
      <c r="I12" s="4"/>
      <c r="J12" s="4"/>
      <c r="K12" s="11" t="s">
        <v>171</v>
      </c>
      <c r="L12" s="7">
        <v>-5.9000243799598229E-2</v>
      </c>
      <c r="M12" s="7"/>
      <c r="N12" s="4"/>
      <c r="O12" s="4"/>
      <c r="P12" s="4"/>
      <c r="Q12" s="4"/>
      <c r="R12" s="11" t="s">
        <v>107</v>
      </c>
      <c r="S12" s="7">
        <v>-0.18014364896220114</v>
      </c>
      <c r="T12" s="7"/>
      <c r="U12" s="4"/>
    </row>
    <row r="13" spans="1:21" x14ac:dyDescent="0.25">
      <c r="A13" s="4"/>
      <c r="B13" s="4"/>
      <c r="C13" s="4"/>
      <c r="D13" s="11" t="s">
        <v>64</v>
      </c>
      <c r="E13" s="50">
        <v>0.10030312879098324</v>
      </c>
      <c r="F13" s="7"/>
      <c r="G13" s="4"/>
      <c r="H13" s="4"/>
      <c r="I13" s="4"/>
      <c r="J13" s="4"/>
      <c r="K13" s="11" t="s">
        <v>172</v>
      </c>
      <c r="L13" s="7">
        <v>6.5797874308512583E-2</v>
      </c>
      <c r="M13" s="7"/>
      <c r="N13" s="4"/>
      <c r="O13" s="4"/>
      <c r="P13" s="4"/>
      <c r="Q13" s="4"/>
      <c r="R13" s="11" t="s">
        <v>104</v>
      </c>
      <c r="S13" s="7">
        <v>0.3176234497930257</v>
      </c>
      <c r="T13" s="7"/>
      <c r="U13" s="4"/>
    </row>
    <row r="14" spans="1:21" x14ac:dyDescent="0.25">
      <c r="A14" s="4"/>
      <c r="B14" s="4"/>
      <c r="C14" s="4"/>
      <c r="D14" s="11" t="s">
        <v>65</v>
      </c>
      <c r="E14" s="50">
        <v>4.2304345257447196E-2</v>
      </c>
      <c r="F14" s="7"/>
      <c r="G14" s="4"/>
      <c r="H14" s="4"/>
      <c r="I14" s="4"/>
      <c r="J14" s="4"/>
      <c r="K14" s="11" t="s">
        <v>173</v>
      </c>
      <c r="L14" s="7">
        <v>-3.5545446436535566E-2</v>
      </c>
      <c r="M14" s="7"/>
      <c r="N14" s="4"/>
      <c r="O14" s="4"/>
      <c r="P14" s="4"/>
      <c r="Q14" s="4"/>
      <c r="R14" s="11" t="s">
        <v>108</v>
      </c>
      <c r="S14" s="7">
        <v>-0.27286564272865654</v>
      </c>
      <c r="T14" s="7"/>
      <c r="U14" s="4"/>
    </row>
    <row r="15" spans="1:21" x14ac:dyDescent="0.25">
      <c r="A15" s="4"/>
      <c r="B15" s="4"/>
      <c r="C15" s="4"/>
      <c r="D15" s="11" t="s">
        <v>66</v>
      </c>
      <c r="E15" s="50">
        <v>-9.4081171145666609E-2</v>
      </c>
      <c r="F15" s="7"/>
      <c r="G15" s="4"/>
      <c r="H15" s="4"/>
      <c r="I15" s="4"/>
      <c r="J15" s="4"/>
      <c r="K15" s="11" t="s">
        <v>174</v>
      </c>
      <c r="L15" s="7">
        <v>6.8943926086783236E-2</v>
      </c>
      <c r="M15" s="7"/>
      <c r="N15" s="4"/>
      <c r="O15" s="4"/>
      <c r="P15" s="4"/>
      <c r="Q15" s="4"/>
      <c r="R15" s="11" t="s">
        <v>103</v>
      </c>
      <c r="S15" s="7"/>
      <c r="T15" s="7">
        <v>-0.22402159244264508</v>
      </c>
      <c r="U15" s="4"/>
    </row>
    <row r="16" spans="1:21" x14ac:dyDescent="0.25">
      <c r="A16" s="4"/>
      <c r="B16" s="4"/>
      <c r="C16" s="4"/>
      <c r="D16" s="11" t="s">
        <v>67</v>
      </c>
      <c r="E16" s="50">
        <v>-0.26054464760721385</v>
      </c>
      <c r="F16" s="7"/>
      <c r="G16" s="4"/>
      <c r="H16" s="4"/>
      <c r="I16" s="4"/>
      <c r="J16" s="4"/>
      <c r="K16" s="11" t="s">
        <v>175</v>
      </c>
      <c r="L16" s="7">
        <v>2.8514574692437566E-2</v>
      </c>
      <c r="M16" s="7"/>
      <c r="N16" s="4"/>
      <c r="O16" s="4"/>
      <c r="P16" s="4"/>
      <c r="Q16" s="4"/>
      <c r="R16" s="11" t="s">
        <v>109</v>
      </c>
      <c r="S16" s="7"/>
      <c r="T16" s="7">
        <v>-0.38408474993840847</v>
      </c>
      <c r="U16" s="4"/>
    </row>
    <row r="17" spans="1:21" x14ac:dyDescent="0.25">
      <c r="A17" s="4"/>
      <c r="B17" s="4"/>
      <c r="C17" s="4"/>
      <c r="D17" s="11" t="s">
        <v>68</v>
      </c>
      <c r="E17" s="50">
        <v>-0.36596283535059038</v>
      </c>
      <c r="F17" s="7"/>
      <c r="G17" s="4"/>
      <c r="H17" s="4"/>
      <c r="I17" s="4"/>
      <c r="J17" s="4"/>
      <c r="K17" s="11" t="s">
        <v>184</v>
      </c>
      <c r="L17" s="7">
        <v>-1.0770997267035311E-2</v>
      </c>
      <c r="M17" s="7"/>
      <c r="N17" s="4"/>
      <c r="O17" s="4"/>
      <c r="P17" s="4"/>
      <c r="Q17" s="4"/>
      <c r="R17" s="11" t="s">
        <v>105</v>
      </c>
      <c r="S17" s="7">
        <v>-1.7903330571794163E-2</v>
      </c>
      <c r="T17" s="7"/>
      <c r="U17" s="4"/>
    </row>
    <row r="18" spans="1:21" x14ac:dyDescent="0.25">
      <c r="A18" s="4"/>
      <c r="B18" s="4"/>
      <c r="C18" s="4"/>
      <c r="D18" s="11" t="s">
        <v>184</v>
      </c>
      <c r="E18" s="50">
        <v>-4.5941786567649134E-2</v>
      </c>
      <c r="F18" s="7">
        <v>-0.269872639437857</v>
      </c>
      <c r="G18" s="4"/>
      <c r="H18" s="4"/>
      <c r="I18" s="4"/>
      <c r="J18" s="4"/>
      <c r="K18" s="4"/>
      <c r="L18" s="5"/>
      <c r="M18" s="5"/>
      <c r="N18" s="4"/>
      <c r="O18" s="4"/>
      <c r="P18" s="4"/>
      <c r="Q18" s="4"/>
      <c r="R18" s="11" t="s">
        <v>74</v>
      </c>
      <c r="S18" s="7">
        <v>-6.0865060865061826E-3</v>
      </c>
      <c r="T18" s="7"/>
      <c r="U18" s="4"/>
    </row>
    <row r="19" spans="1:21" x14ac:dyDescent="0.25">
      <c r="A19" s="4"/>
      <c r="B19" s="4"/>
      <c r="C19" s="4"/>
      <c r="D19" s="4"/>
      <c r="E19" s="49"/>
      <c r="F19" s="5"/>
      <c r="G19" s="4"/>
      <c r="H19" s="4"/>
      <c r="I19" s="4"/>
      <c r="J19" s="4"/>
      <c r="K19" s="4"/>
      <c r="L19" s="5"/>
      <c r="M19" s="5"/>
      <c r="N19" s="4"/>
      <c r="O19" s="4"/>
      <c r="P19" s="4"/>
      <c r="Q19" s="4"/>
      <c r="R19" s="11" t="s">
        <v>70</v>
      </c>
      <c r="S19" s="7"/>
      <c r="T19" s="7">
        <v>-0.24992499249924993</v>
      </c>
      <c r="U19" s="4"/>
    </row>
    <row r="20" spans="1:21" x14ac:dyDescent="0.25">
      <c r="A20" s="4"/>
      <c r="B20" s="4"/>
      <c r="C20" s="4"/>
      <c r="D20" s="4"/>
      <c r="E20" s="49"/>
      <c r="F20" s="5"/>
      <c r="G20" s="4"/>
      <c r="H20" s="4"/>
      <c r="I20" s="4"/>
      <c r="J20" s="4"/>
      <c r="K20" s="4"/>
      <c r="L20" s="5"/>
      <c r="M20" s="5"/>
      <c r="N20" s="4"/>
      <c r="O20" s="4"/>
      <c r="P20" s="4"/>
      <c r="Q20" s="4"/>
      <c r="R20" s="11" t="s">
        <v>75</v>
      </c>
      <c r="S20" s="7">
        <v>-0.12078182149181593</v>
      </c>
      <c r="T20" s="7"/>
      <c r="U20" s="4"/>
    </row>
    <row r="21" spans="1:21" x14ac:dyDescent="0.25">
      <c r="A21" s="4"/>
      <c r="B21" s="4"/>
      <c r="C21" s="4"/>
      <c r="D21" s="4"/>
      <c r="E21" s="49"/>
      <c r="F21" s="5"/>
      <c r="G21" s="4"/>
      <c r="H21" s="4"/>
      <c r="I21" s="4"/>
      <c r="J21" s="4"/>
      <c r="K21" s="4"/>
      <c r="L21" s="5"/>
      <c r="M21" s="5"/>
      <c r="N21" s="4"/>
      <c r="O21" s="4"/>
      <c r="P21" s="4"/>
      <c r="Q21" s="4"/>
      <c r="R21" s="11" t="s">
        <v>72</v>
      </c>
      <c r="S21" s="7">
        <v>0.22885166363427234</v>
      </c>
      <c r="T21" s="7"/>
      <c r="U21" s="4"/>
    </row>
    <row r="22" spans="1:21" x14ac:dyDescent="0.25">
      <c r="A22" s="4"/>
      <c r="B22" s="4"/>
      <c r="C22" s="4"/>
      <c r="D22" s="4"/>
      <c r="E22" s="49"/>
      <c r="F22" s="5"/>
      <c r="G22" s="4"/>
      <c r="H22" s="4"/>
      <c r="I22" s="4"/>
      <c r="J22" s="4"/>
      <c r="K22" s="4"/>
      <c r="L22" s="5"/>
      <c r="M22" s="5"/>
      <c r="N22" s="4"/>
      <c r="O22" s="4"/>
      <c r="P22" s="4"/>
      <c r="Q22" s="4"/>
      <c r="R22" s="11" t="s">
        <v>76</v>
      </c>
      <c r="S22" s="7">
        <v>-0.27648373741782739</v>
      </c>
      <c r="T22" s="7"/>
      <c r="U22" s="4"/>
    </row>
    <row r="23" spans="1:21" x14ac:dyDescent="0.25">
      <c r="A23" s="4"/>
      <c r="B23" s="4"/>
      <c r="C23" s="4"/>
      <c r="D23" s="4"/>
      <c r="E23" s="49"/>
      <c r="F23" s="5"/>
      <c r="G23" s="4"/>
      <c r="H23" s="4"/>
      <c r="I23" s="4"/>
      <c r="J23" s="4"/>
      <c r="K23" s="4"/>
      <c r="L23" s="5"/>
      <c r="M23" s="5"/>
      <c r="N23" s="4"/>
      <c r="O23" s="4"/>
      <c r="P23" s="4"/>
      <c r="Q23" s="4"/>
      <c r="R23" s="11" t="s">
        <v>71</v>
      </c>
      <c r="S23" s="7">
        <v>6.6437367807230752E-2</v>
      </c>
      <c r="T23" s="7"/>
      <c r="U23" s="4"/>
    </row>
    <row r="24" spans="1:21" x14ac:dyDescent="0.25">
      <c r="A24" s="4"/>
      <c r="B24" s="4"/>
      <c r="C24" s="4"/>
      <c r="D24" s="4"/>
      <c r="E24" s="49"/>
      <c r="F24" s="5"/>
      <c r="G24" s="4"/>
      <c r="H24" s="4"/>
      <c r="I24" s="4"/>
      <c r="J24" s="4"/>
      <c r="K24" s="4"/>
      <c r="L24" s="5"/>
      <c r="M24" s="5"/>
      <c r="N24" s="4"/>
      <c r="O24" s="4"/>
      <c r="P24" s="4"/>
      <c r="Q24" s="4"/>
      <c r="R24" s="11" t="s">
        <v>77</v>
      </c>
      <c r="S24" s="7"/>
      <c r="T24" s="7">
        <v>0.20026172657751595</v>
      </c>
      <c r="U24" s="4"/>
    </row>
    <row r="25" spans="1:21" x14ac:dyDescent="0.25">
      <c r="A25" s="4"/>
      <c r="B25" s="4"/>
      <c r="C25" s="4"/>
      <c r="D25" s="4"/>
      <c r="E25" s="49"/>
      <c r="F25" s="5"/>
      <c r="G25" s="4"/>
      <c r="H25" s="4"/>
      <c r="I25" s="4"/>
      <c r="J25" s="4"/>
      <c r="K25" s="4"/>
      <c r="L25" s="5"/>
      <c r="M25" s="5"/>
      <c r="N25" s="4"/>
      <c r="O25" s="4"/>
      <c r="P25" s="4"/>
      <c r="Q25" s="4"/>
      <c r="R25" s="11" t="s">
        <v>73</v>
      </c>
      <c r="S25" s="7">
        <v>-3.322838324564259E-3</v>
      </c>
      <c r="T25" s="7"/>
      <c r="U25" s="4"/>
    </row>
    <row r="26" spans="1:21" x14ac:dyDescent="0.25">
      <c r="A26" s="4"/>
      <c r="B26" s="4"/>
      <c r="C26" s="4"/>
      <c r="D26" s="4"/>
      <c r="E26" s="49"/>
      <c r="F26" s="5"/>
      <c r="G26" s="4"/>
      <c r="H26" s="4"/>
      <c r="I26" s="4"/>
      <c r="J26" s="4"/>
      <c r="K26" s="4"/>
      <c r="L26" s="5"/>
      <c r="M26" s="5"/>
      <c r="N26" s="4"/>
      <c r="O26" s="4"/>
      <c r="P26" s="4"/>
      <c r="Q26" s="4"/>
      <c r="R26" s="11" t="s">
        <v>114</v>
      </c>
      <c r="S26" s="7">
        <v>0.21926595529875903</v>
      </c>
      <c r="T26" s="7"/>
      <c r="U26" s="4"/>
    </row>
    <row r="27" spans="1:21" x14ac:dyDescent="0.25">
      <c r="A27" s="4"/>
      <c r="B27" s="4"/>
      <c r="C27" s="4"/>
      <c r="D27" s="4"/>
      <c r="E27" s="49"/>
      <c r="F27" s="5"/>
      <c r="G27" s="4"/>
      <c r="H27" s="4"/>
      <c r="I27" s="4"/>
      <c r="J27" s="4"/>
      <c r="K27" s="4"/>
      <c r="L27" s="5"/>
      <c r="M27" s="5"/>
      <c r="N27" s="4"/>
      <c r="O27" s="4"/>
      <c r="P27" s="4"/>
      <c r="Q27" s="4"/>
      <c r="R27" s="11" t="s">
        <v>110</v>
      </c>
      <c r="S27" s="7"/>
      <c r="T27" s="7">
        <v>-0.42607897153351693</v>
      </c>
      <c r="U27" s="4"/>
    </row>
    <row r="28" spans="1:21" x14ac:dyDescent="0.25">
      <c r="A28" s="4"/>
      <c r="B28" s="4"/>
      <c r="C28" s="4"/>
      <c r="D28" s="4"/>
      <c r="E28" s="49"/>
      <c r="F28" s="5"/>
      <c r="G28" s="4"/>
      <c r="H28" s="4"/>
      <c r="I28" s="4"/>
      <c r="J28" s="4"/>
      <c r="K28" s="4"/>
      <c r="L28" s="5"/>
      <c r="M28" s="5"/>
      <c r="N28" s="4"/>
      <c r="O28" s="4"/>
      <c r="P28" s="4"/>
      <c r="Q28" s="4"/>
      <c r="R28" s="11" t="s">
        <v>115</v>
      </c>
      <c r="S28" s="7">
        <v>-0.11322877374098328</v>
      </c>
      <c r="T28" s="7"/>
      <c r="U28" s="4"/>
    </row>
    <row r="29" spans="1:21" x14ac:dyDescent="0.25">
      <c r="A29" s="4"/>
      <c r="B29" s="4"/>
      <c r="C29" s="4"/>
      <c r="D29" s="4"/>
      <c r="E29" s="49"/>
      <c r="F29" s="5"/>
      <c r="G29" s="4"/>
      <c r="H29" s="4"/>
      <c r="I29" s="4"/>
      <c r="J29" s="4"/>
      <c r="K29" s="4"/>
      <c r="L29" s="5"/>
      <c r="M29" s="5"/>
      <c r="N29" s="4"/>
      <c r="O29" s="4"/>
      <c r="P29" s="4"/>
      <c r="Q29" s="4"/>
      <c r="R29" s="11" t="s">
        <v>112</v>
      </c>
      <c r="S29" s="7">
        <v>0.23194562446898903</v>
      </c>
      <c r="T29" s="7"/>
      <c r="U29" s="4"/>
    </row>
    <row r="30" spans="1:21" x14ac:dyDescent="0.25">
      <c r="A30" s="4"/>
      <c r="B30" s="4"/>
      <c r="C30" s="4"/>
      <c r="D30" s="4"/>
      <c r="E30" s="49"/>
      <c r="F30" s="5"/>
      <c r="G30" s="4"/>
      <c r="H30" s="4"/>
      <c r="I30" s="4"/>
      <c r="J30" s="4"/>
      <c r="K30" s="4"/>
      <c r="L30" s="5"/>
      <c r="M30" s="5"/>
      <c r="N30" s="4"/>
      <c r="O30" s="4"/>
      <c r="P30" s="4"/>
      <c r="Q30" s="4"/>
      <c r="R30" s="11" t="s">
        <v>116</v>
      </c>
      <c r="S30" s="7">
        <v>-0.2686985461551934</v>
      </c>
      <c r="T30" s="7"/>
      <c r="U30" s="4"/>
    </row>
    <row r="31" spans="1:21" x14ac:dyDescent="0.25">
      <c r="A31" s="4"/>
      <c r="B31" s="4"/>
      <c r="C31" s="4"/>
      <c r="D31" s="4"/>
      <c r="E31" s="49"/>
      <c r="F31" s="5"/>
      <c r="G31" s="4"/>
      <c r="H31" s="4"/>
      <c r="I31" s="4"/>
      <c r="J31" s="4"/>
      <c r="K31" s="4"/>
      <c r="L31" s="5"/>
      <c r="M31" s="5"/>
      <c r="N31" s="4"/>
      <c r="O31" s="4"/>
      <c r="P31" s="4"/>
      <c r="Q31" s="4"/>
      <c r="R31" s="11" t="s">
        <v>111</v>
      </c>
      <c r="S31" s="7">
        <v>-1.8441875584732648E-2</v>
      </c>
      <c r="T31" s="7"/>
      <c r="U31" s="4"/>
    </row>
    <row r="32" spans="1:21" x14ac:dyDescent="0.25">
      <c r="A32" s="4"/>
      <c r="B32" s="4"/>
      <c r="C32" s="4"/>
      <c r="D32" s="4"/>
      <c r="E32" s="49"/>
      <c r="F32" s="5"/>
      <c r="G32" s="4"/>
      <c r="H32" s="4"/>
      <c r="I32" s="4"/>
      <c r="J32" s="4"/>
      <c r="K32" s="4"/>
      <c r="L32" s="5"/>
      <c r="M32" s="5"/>
      <c r="N32" s="4"/>
      <c r="O32" s="4"/>
      <c r="P32" s="4"/>
      <c r="Q32" s="4"/>
      <c r="R32" s="11" t="s">
        <v>117</v>
      </c>
      <c r="S32" s="7"/>
      <c r="T32" s="7">
        <v>-0.60388195682313328</v>
      </c>
      <c r="U32" s="4"/>
    </row>
    <row r="33" spans="1:21" x14ac:dyDescent="0.25">
      <c r="A33" s="4"/>
      <c r="B33" s="4"/>
      <c r="C33" s="4"/>
      <c r="D33" s="4"/>
      <c r="E33" s="49"/>
      <c r="F33" s="5"/>
      <c r="G33" s="4"/>
      <c r="H33" s="4"/>
      <c r="I33" s="4"/>
      <c r="J33" s="4"/>
      <c r="K33" s="4"/>
      <c r="L33" s="5"/>
      <c r="M33" s="5"/>
      <c r="N33" s="4"/>
      <c r="O33" s="4"/>
      <c r="P33" s="4"/>
      <c r="Q33" s="4"/>
      <c r="R33" s="11" t="s">
        <v>113</v>
      </c>
      <c r="S33" s="7">
        <v>0.2673680031758634</v>
      </c>
      <c r="T33" s="7"/>
      <c r="U33" s="4"/>
    </row>
    <row r="34" spans="1:21" x14ac:dyDescent="0.25">
      <c r="A34" s="4"/>
      <c r="B34" s="4"/>
      <c r="C34" s="4"/>
      <c r="D34" s="4"/>
      <c r="E34" s="49"/>
      <c r="F34" s="5"/>
      <c r="G34" s="4"/>
      <c r="H34" s="4"/>
      <c r="I34" s="4"/>
      <c r="J34" s="4"/>
      <c r="K34" s="4"/>
      <c r="L34" s="5"/>
      <c r="M34" s="5"/>
      <c r="N34" s="4"/>
      <c r="O34" s="4"/>
      <c r="P34" s="4"/>
      <c r="Q34" s="4"/>
      <c r="R34" s="11" t="s">
        <v>122</v>
      </c>
      <c r="S34" s="7">
        <v>-6.9962815427509817E-2</v>
      </c>
      <c r="T34" s="7"/>
      <c r="U34" s="4"/>
    </row>
    <row r="35" spans="1:21" x14ac:dyDescent="0.25">
      <c r="A35" s="4"/>
      <c r="B35" s="4"/>
      <c r="C35" s="4"/>
      <c r="D35" s="4"/>
      <c r="E35" s="49"/>
      <c r="F35" s="5"/>
      <c r="G35" s="4"/>
      <c r="H35" s="4"/>
      <c r="I35" s="4"/>
      <c r="J35" s="4"/>
      <c r="K35" s="4"/>
      <c r="L35" s="5"/>
      <c r="M35" s="5"/>
      <c r="N35" s="4"/>
      <c r="O35" s="4"/>
      <c r="P35" s="4"/>
      <c r="Q35" s="4"/>
      <c r="R35" s="11" t="s">
        <v>118</v>
      </c>
      <c r="S35" s="7"/>
      <c r="T35" s="7">
        <v>-0.23492349234923493</v>
      </c>
      <c r="U35" s="4"/>
    </row>
    <row r="36" spans="1:21" x14ac:dyDescent="0.25">
      <c r="A36" s="4"/>
      <c r="B36" s="4"/>
      <c r="C36" s="4"/>
      <c r="D36" s="4"/>
      <c r="E36" s="49"/>
      <c r="F36" s="5"/>
      <c r="G36" s="4"/>
      <c r="H36" s="4"/>
      <c r="I36" s="4"/>
      <c r="J36" s="4"/>
      <c r="K36" s="4"/>
      <c r="L36" s="5"/>
      <c r="M36" s="5"/>
      <c r="N36" s="4"/>
      <c r="O36" s="4"/>
      <c r="P36" s="4"/>
      <c r="Q36" s="4"/>
      <c r="R36" s="11" t="s">
        <v>123</v>
      </c>
      <c r="S36" s="7">
        <v>1.3113592060960411E-2</v>
      </c>
      <c r="T36" s="7"/>
      <c r="U36" s="4"/>
    </row>
    <row r="37" spans="1:21" x14ac:dyDescent="0.25">
      <c r="A37" s="4"/>
      <c r="B37" s="4"/>
      <c r="C37" s="4"/>
      <c r="D37" s="4"/>
      <c r="E37" s="49"/>
      <c r="F37" s="5"/>
      <c r="G37" s="4"/>
      <c r="H37" s="4"/>
      <c r="I37" s="4"/>
      <c r="J37" s="4"/>
      <c r="K37" s="4"/>
      <c r="L37" s="5"/>
      <c r="M37" s="5"/>
      <c r="N37" s="4"/>
      <c r="O37" s="4"/>
      <c r="P37" s="4"/>
      <c r="Q37" s="4"/>
      <c r="R37" s="11" t="s">
        <v>120</v>
      </c>
      <c r="S37" s="7">
        <v>0.16654731968892067</v>
      </c>
      <c r="T37" s="7"/>
      <c r="U37" s="4"/>
    </row>
    <row r="38" spans="1:21" x14ac:dyDescent="0.25">
      <c r="A38" s="4"/>
      <c r="B38" s="4"/>
      <c r="C38" s="4"/>
      <c r="D38" s="4"/>
      <c r="E38" s="49"/>
      <c r="F38" s="5"/>
      <c r="G38" s="4"/>
      <c r="H38" s="4"/>
      <c r="I38" s="4"/>
      <c r="J38" s="4"/>
      <c r="K38" s="4"/>
      <c r="L38" s="5"/>
      <c r="M38" s="5"/>
      <c r="N38" s="4"/>
      <c r="O38" s="4"/>
      <c r="P38" s="4"/>
      <c r="Q38" s="4"/>
      <c r="R38" s="11" t="s">
        <v>124</v>
      </c>
      <c r="S38" s="7">
        <v>-0.14455042934700335</v>
      </c>
      <c r="T38" s="7"/>
      <c r="U38" s="4"/>
    </row>
    <row r="39" spans="1:21" x14ac:dyDescent="0.25">
      <c r="A39" s="4"/>
      <c r="B39" s="4"/>
      <c r="C39" s="4"/>
      <c r="D39" s="4"/>
      <c r="E39" s="49"/>
      <c r="F39" s="5"/>
      <c r="G39" s="4"/>
      <c r="H39" s="4"/>
      <c r="I39" s="4"/>
      <c r="J39" s="4"/>
      <c r="K39" s="4"/>
      <c r="L39" s="5"/>
      <c r="M39" s="5"/>
      <c r="N39" s="4"/>
      <c r="O39" s="4"/>
      <c r="P39" s="4"/>
      <c r="Q39" s="4"/>
      <c r="R39" s="11" t="s">
        <v>119</v>
      </c>
      <c r="S39" s="7">
        <v>0.30388390951771238</v>
      </c>
      <c r="T39" s="7"/>
      <c r="U39" s="4"/>
    </row>
    <row r="40" spans="1:21" x14ac:dyDescent="0.25">
      <c r="A40" s="4"/>
      <c r="B40" s="4"/>
      <c r="C40" s="4"/>
      <c r="D40" s="4"/>
      <c r="E40" s="49"/>
      <c r="F40" s="5"/>
      <c r="G40" s="4"/>
      <c r="H40" s="4"/>
      <c r="I40" s="4"/>
      <c r="J40" s="4"/>
      <c r="K40" s="4"/>
      <c r="L40" s="5"/>
      <c r="M40" s="5"/>
      <c r="N40" s="4"/>
      <c r="O40" s="4"/>
      <c r="P40" s="4"/>
      <c r="Q40" s="4"/>
      <c r="R40" s="11" t="s">
        <v>125</v>
      </c>
      <c r="S40" s="7"/>
      <c r="T40" s="7">
        <v>-0.52380952380952384</v>
      </c>
      <c r="U40" s="4"/>
    </row>
    <row r="41" spans="1:21" x14ac:dyDescent="0.25">
      <c r="A41" s="4"/>
      <c r="B41" s="4"/>
      <c r="C41" s="4"/>
      <c r="D41" s="4"/>
      <c r="E41" s="49"/>
      <c r="F41" s="5"/>
      <c r="G41" s="4"/>
      <c r="H41" s="4"/>
      <c r="I41" s="4"/>
      <c r="J41" s="4"/>
      <c r="K41" s="4"/>
      <c r="L41" s="5"/>
      <c r="M41" s="5"/>
      <c r="N41" s="4"/>
      <c r="O41" s="4"/>
      <c r="P41" s="4"/>
      <c r="Q41" s="4"/>
      <c r="R41" s="11" t="s">
        <v>121</v>
      </c>
      <c r="S41" s="7">
        <v>0.10437387308788471</v>
      </c>
      <c r="T41" s="7"/>
      <c r="U41" s="4"/>
    </row>
    <row r="42" spans="1:21" x14ac:dyDescent="0.25">
      <c r="A42" s="4"/>
      <c r="B42" s="4"/>
      <c r="C42" s="4"/>
      <c r="D42" s="4"/>
      <c r="E42" s="49"/>
      <c r="F42" s="5"/>
      <c r="G42" s="4"/>
      <c r="H42" s="4"/>
      <c r="I42" s="4"/>
      <c r="J42" s="4"/>
      <c r="K42" s="4"/>
      <c r="L42" s="5"/>
      <c r="M42" s="5"/>
      <c r="N42" s="4"/>
      <c r="O42" s="4"/>
      <c r="P42" s="4"/>
      <c r="Q42" s="4"/>
      <c r="R42" s="11" t="s">
        <v>98</v>
      </c>
      <c r="S42" s="7">
        <v>0.23329448329448299</v>
      </c>
      <c r="T42" s="7"/>
      <c r="U42" s="4"/>
    </row>
    <row r="43" spans="1:21" x14ac:dyDescent="0.25">
      <c r="A43" s="4"/>
      <c r="B43" s="4"/>
      <c r="C43" s="4"/>
      <c r="D43" s="4"/>
      <c r="E43" s="49"/>
      <c r="F43" s="5"/>
      <c r="G43" s="4"/>
      <c r="H43" s="4"/>
      <c r="I43" s="4"/>
      <c r="J43" s="4"/>
      <c r="K43" s="4"/>
      <c r="L43" s="5"/>
      <c r="M43" s="5"/>
      <c r="N43" s="4"/>
      <c r="O43" s="4"/>
      <c r="P43" s="4"/>
      <c r="Q43" s="4"/>
      <c r="R43" s="11" t="s">
        <v>94</v>
      </c>
      <c r="S43" s="7"/>
      <c r="T43" s="7">
        <v>-0.35619935619935617</v>
      </c>
      <c r="U43" s="4"/>
    </row>
    <row r="44" spans="1:21" x14ac:dyDescent="0.25">
      <c r="A44" s="4"/>
      <c r="B44" s="4"/>
      <c r="C44" s="4"/>
      <c r="D44" s="4"/>
      <c r="E44" s="49"/>
      <c r="F44" s="5"/>
      <c r="G44" s="4"/>
      <c r="H44" s="4"/>
      <c r="I44" s="4"/>
      <c r="J44" s="4"/>
      <c r="K44" s="4"/>
      <c r="L44" s="5"/>
      <c r="M44" s="5"/>
      <c r="N44" s="4"/>
      <c r="O44" s="4"/>
      <c r="P44" s="4"/>
      <c r="Q44" s="4"/>
      <c r="R44" s="11" t="s">
        <v>99</v>
      </c>
      <c r="S44" s="7">
        <v>-2.3943269192462369E-2</v>
      </c>
      <c r="T44" s="7"/>
      <c r="U44" s="4"/>
    </row>
    <row r="45" spans="1:21" x14ac:dyDescent="0.25">
      <c r="A45" s="4"/>
      <c r="B45" s="4"/>
      <c r="C45" s="4"/>
      <c r="D45" s="4"/>
      <c r="E45" s="49"/>
      <c r="F45" s="5"/>
      <c r="G45" s="4"/>
      <c r="H45" s="4"/>
      <c r="I45" s="4"/>
      <c r="J45" s="4"/>
      <c r="K45" s="4"/>
      <c r="L45" s="5"/>
      <c r="M45" s="5"/>
      <c r="N45" s="4"/>
      <c r="O45" s="4"/>
      <c r="P45" s="4"/>
      <c r="Q45" s="4"/>
      <c r="R45" s="11" t="s">
        <v>96</v>
      </c>
      <c r="S45" s="7">
        <v>0.21757303166598518</v>
      </c>
      <c r="T45" s="7"/>
      <c r="U45" s="4"/>
    </row>
    <row r="46" spans="1:21" x14ac:dyDescent="0.25">
      <c r="A46" s="4"/>
      <c r="B46" s="4"/>
      <c r="C46" s="4"/>
      <c r="D46" s="4"/>
      <c r="E46" s="49"/>
      <c r="F46" s="5"/>
      <c r="G46" s="4"/>
      <c r="H46" s="4"/>
      <c r="I46" s="4"/>
      <c r="J46" s="4"/>
      <c r="K46" s="4"/>
      <c r="L46" s="5"/>
      <c r="M46" s="5"/>
      <c r="N46" s="4"/>
      <c r="O46" s="4"/>
      <c r="P46" s="4"/>
      <c r="Q46" s="4"/>
      <c r="R46" s="11" t="s">
        <v>100</v>
      </c>
      <c r="S46" s="7">
        <v>-0.23244037635181547</v>
      </c>
      <c r="T46" s="7"/>
      <c r="U46" s="4"/>
    </row>
    <row r="47" spans="1:21" x14ac:dyDescent="0.25">
      <c r="A47" s="4"/>
      <c r="B47" s="4"/>
      <c r="C47" s="4"/>
      <c r="D47" s="4"/>
      <c r="E47" s="49"/>
      <c r="F47" s="5"/>
      <c r="G47" s="4"/>
      <c r="H47" s="4"/>
      <c r="I47" s="4"/>
      <c r="J47" s="4"/>
      <c r="K47" s="4"/>
      <c r="L47" s="5"/>
      <c r="M47" s="5"/>
      <c r="N47" s="4"/>
      <c r="O47" s="4"/>
      <c r="P47" s="4"/>
      <c r="Q47" s="4"/>
      <c r="R47" s="11" t="s">
        <v>95</v>
      </c>
      <c r="S47" s="7"/>
      <c r="T47" s="7">
        <v>-8.0317429842244881E-3</v>
      </c>
      <c r="U47" s="4"/>
    </row>
    <row r="48" spans="1:21" x14ac:dyDescent="0.25">
      <c r="A48" s="4"/>
      <c r="B48" s="4"/>
      <c r="C48" s="4"/>
      <c r="D48" s="4"/>
      <c r="E48" s="49"/>
      <c r="F48" s="5"/>
      <c r="G48" s="4"/>
      <c r="H48" s="4"/>
      <c r="I48" s="4"/>
      <c r="J48" s="4"/>
      <c r="K48" s="4"/>
      <c r="L48" s="5"/>
      <c r="M48" s="5"/>
      <c r="N48" s="4"/>
      <c r="O48" s="4"/>
      <c r="P48" s="4"/>
      <c r="Q48" s="4"/>
      <c r="R48" s="11" t="s">
        <v>101</v>
      </c>
      <c r="S48" s="7"/>
      <c r="T48" s="7">
        <v>0.1660226425327096</v>
      </c>
      <c r="U48" s="4"/>
    </row>
    <row r="49" spans="1:21" x14ac:dyDescent="0.25">
      <c r="A49" s="4"/>
      <c r="B49" s="4"/>
      <c r="C49" s="4"/>
      <c r="D49" s="4"/>
      <c r="E49" s="49"/>
      <c r="F49" s="5"/>
      <c r="G49" s="4"/>
      <c r="H49" s="4"/>
      <c r="I49" s="4"/>
      <c r="J49" s="4"/>
      <c r="K49" s="4"/>
      <c r="L49" s="5"/>
      <c r="M49" s="5"/>
      <c r="N49" s="4"/>
      <c r="O49" s="4"/>
      <c r="P49" s="4"/>
      <c r="Q49" s="4"/>
      <c r="R49" s="11" t="s">
        <v>97</v>
      </c>
      <c r="S49" s="7">
        <v>0.13823855868828305</v>
      </c>
      <c r="T49" s="7"/>
      <c r="U49" s="4"/>
    </row>
    <row r="50" spans="1:21" x14ac:dyDescent="0.25">
      <c r="A50" s="4"/>
      <c r="B50" s="4"/>
      <c r="C50" s="4"/>
      <c r="D50" s="4"/>
      <c r="E50" s="49"/>
      <c r="F50" s="5"/>
      <c r="G50" s="4"/>
      <c r="H50" s="4"/>
      <c r="I50" s="4"/>
      <c r="J50" s="4"/>
      <c r="K50" s="4"/>
      <c r="L50" s="5"/>
      <c r="M50" s="5"/>
      <c r="N50" s="4"/>
      <c r="O50" s="4"/>
      <c r="P50" s="4"/>
      <c r="Q50" s="4"/>
      <c r="R50" s="11" t="s">
        <v>82</v>
      </c>
      <c r="S50" s="7">
        <v>-0.14723891517140453</v>
      </c>
      <c r="T50" s="7"/>
      <c r="U50" s="4"/>
    </row>
    <row r="51" spans="1:21" x14ac:dyDescent="0.25">
      <c r="A51" s="4"/>
      <c r="B51" s="4"/>
      <c r="C51" s="4"/>
      <c r="D51" s="4"/>
      <c r="E51" s="49"/>
      <c r="F51" s="5"/>
      <c r="G51" s="4"/>
      <c r="H51" s="4"/>
      <c r="I51" s="4"/>
      <c r="J51" s="4"/>
      <c r="K51" s="4"/>
      <c r="L51" s="5"/>
      <c r="M51" s="5"/>
      <c r="N51" s="4"/>
      <c r="O51" s="4"/>
      <c r="P51" s="4"/>
      <c r="Q51" s="4"/>
      <c r="R51" s="11" t="s">
        <v>78</v>
      </c>
      <c r="S51" s="7"/>
      <c r="T51" s="7">
        <v>-0.30384930384930386</v>
      </c>
      <c r="U51" s="4"/>
    </row>
    <row r="52" spans="1:21" x14ac:dyDescent="0.25">
      <c r="A52" s="4"/>
      <c r="B52" s="4"/>
      <c r="C52" s="4"/>
      <c r="D52" s="4"/>
      <c r="E52" s="49"/>
      <c r="F52" s="5"/>
      <c r="G52" s="4"/>
      <c r="H52" s="4"/>
      <c r="I52" s="4"/>
      <c r="J52" s="4"/>
      <c r="K52" s="4"/>
      <c r="L52" s="5"/>
      <c r="M52" s="5"/>
      <c r="N52" s="4"/>
      <c r="O52" s="4"/>
      <c r="P52" s="4"/>
      <c r="Q52" s="4"/>
      <c r="R52" s="11" t="s">
        <v>83</v>
      </c>
      <c r="S52" s="7">
        <v>-0.10982941194421558</v>
      </c>
      <c r="T52" s="7"/>
      <c r="U52" s="4"/>
    </row>
    <row r="53" spans="1:21" x14ac:dyDescent="0.25">
      <c r="A53" s="4"/>
      <c r="B53" s="4"/>
      <c r="C53" s="4"/>
      <c r="D53" s="4"/>
      <c r="E53" s="49"/>
      <c r="F53" s="5"/>
      <c r="G53" s="4"/>
      <c r="H53" s="4"/>
      <c r="I53" s="4"/>
      <c r="J53" s="4"/>
      <c r="K53" s="4"/>
      <c r="L53" s="5"/>
      <c r="M53" s="5"/>
      <c r="N53" s="4"/>
      <c r="O53" s="4"/>
      <c r="P53" s="4"/>
      <c r="Q53" s="4"/>
      <c r="R53" s="11" t="s">
        <v>80</v>
      </c>
      <c r="S53" s="7">
        <v>-9.3741149815916192E-2</v>
      </c>
      <c r="T53" s="7"/>
      <c r="U53" s="4"/>
    </row>
    <row r="54" spans="1:21" x14ac:dyDescent="0.25">
      <c r="A54" s="4"/>
      <c r="B54" s="4"/>
      <c r="C54" s="4"/>
      <c r="D54" s="4"/>
      <c r="E54" s="49"/>
      <c r="F54" s="5"/>
      <c r="G54" s="4"/>
      <c r="H54" s="4"/>
      <c r="I54" s="4"/>
      <c r="J54" s="4"/>
      <c r="K54" s="4"/>
      <c r="L54" s="5"/>
      <c r="M54" s="5"/>
      <c r="N54" s="4"/>
      <c r="O54" s="4"/>
      <c r="P54" s="4"/>
      <c r="Q54" s="4"/>
      <c r="R54" s="11" t="s">
        <v>84</v>
      </c>
      <c r="S54" s="7">
        <v>-0.2859381403534148</v>
      </c>
      <c r="T54" s="7"/>
      <c r="U54" s="4"/>
    </row>
    <row r="55" spans="1:21" x14ac:dyDescent="0.25">
      <c r="A55" s="4"/>
      <c r="B55" s="4"/>
      <c r="C55" s="4"/>
      <c r="D55" s="4"/>
      <c r="E55" s="49"/>
      <c r="F55" s="5"/>
      <c r="G55" s="4"/>
      <c r="H55" s="4"/>
      <c r="I55" s="4"/>
      <c r="J55" s="4"/>
      <c r="K55" s="4"/>
      <c r="L55" s="5"/>
      <c r="M55" s="5"/>
      <c r="N55" s="4"/>
      <c r="O55" s="4"/>
      <c r="P55" s="4"/>
      <c r="Q55" s="4"/>
      <c r="R55" s="11" t="s">
        <v>79</v>
      </c>
      <c r="S55" s="7">
        <v>0.27599381689853297</v>
      </c>
      <c r="T55" s="7"/>
      <c r="U55" s="4"/>
    </row>
    <row r="56" spans="1:21" x14ac:dyDescent="0.25">
      <c r="A56" s="4"/>
      <c r="B56" s="4"/>
      <c r="C56" s="4"/>
      <c r="D56" s="4"/>
      <c r="E56" s="49"/>
      <c r="F56" s="5"/>
      <c r="G56" s="4"/>
      <c r="H56" s="4"/>
      <c r="I56" s="4"/>
      <c r="J56" s="4"/>
      <c r="K56" s="4"/>
      <c r="L56" s="5"/>
      <c r="M56" s="5"/>
      <c r="N56" s="4"/>
      <c r="O56" s="4"/>
      <c r="P56" s="4"/>
      <c r="Q56" s="4"/>
      <c r="R56" s="11" t="s">
        <v>85</v>
      </c>
      <c r="S56" s="7"/>
      <c r="T56" s="7">
        <v>-0.2371079213184476</v>
      </c>
      <c r="U56" s="4"/>
    </row>
    <row r="57" spans="1:21" x14ac:dyDescent="0.25">
      <c r="A57" s="4"/>
      <c r="B57" s="4"/>
      <c r="C57" s="4"/>
      <c r="D57" s="4"/>
      <c r="E57" s="49"/>
      <c r="F57" s="5"/>
      <c r="G57" s="4"/>
      <c r="H57" s="4"/>
      <c r="I57" s="4"/>
      <c r="J57" s="4"/>
      <c r="K57" s="4"/>
      <c r="L57" s="5"/>
      <c r="M57" s="5"/>
      <c r="N57" s="4"/>
      <c r="O57" s="4"/>
      <c r="P57" s="4"/>
      <c r="Q57" s="4"/>
      <c r="R57" s="11" t="s">
        <v>81</v>
      </c>
      <c r="S57" s="7">
        <v>-0.1087107115815249</v>
      </c>
      <c r="T57" s="7"/>
      <c r="U57" s="4"/>
    </row>
    <row r="58" spans="1:21" x14ac:dyDescent="0.25">
      <c r="A58" s="4"/>
      <c r="B58" s="4"/>
      <c r="C58" s="4"/>
      <c r="D58" s="4"/>
      <c r="E58" s="49"/>
      <c r="F58" s="5"/>
      <c r="G58" s="4"/>
      <c r="H58" s="4"/>
      <c r="I58" s="4"/>
      <c r="J58" s="4"/>
      <c r="K58" s="4"/>
      <c r="L58" s="5"/>
      <c r="M58" s="5"/>
      <c r="N58" s="4"/>
      <c r="O58" s="4"/>
      <c r="P58" s="4"/>
      <c r="Q58" s="4"/>
      <c r="R58" s="11" t="s">
        <v>90</v>
      </c>
      <c r="S58" s="7">
        <v>-9.4527415769131151E-3</v>
      </c>
      <c r="T58" s="7"/>
      <c r="U58" s="4"/>
    </row>
    <row r="59" spans="1:21" x14ac:dyDescent="0.25">
      <c r="A59" s="4"/>
      <c r="B59" s="4"/>
      <c r="C59" s="4"/>
      <c r="D59" s="4"/>
      <c r="E59" s="49"/>
      <c r="F59" s="5"/>
      <c r="G59" s="4"/>
      <c r="H59" s="4"/>
      <c r="I59" s="4"/>
      <c r="J59" s="4"/>
      <c r="K59" s="4"/>
      <c r="L59" s="5"/>
      <c r="M59" s="5"/>
      <c r="N59" s="4"/>
      <c r="O59" s="4"/>
      <c r="P59" s="4"/>
      <c r="Q59" s="4"/>
      <c r="R59" s="11" t="s">
        <v>86</v>
      </c>
      <c r="S59" s="7"/>
      <c r="T59" s="7">
        <v>-2.3693727397431363E-3</v>
      </c>
      <c r="U59" s="4"/>
    </row>
    <row r="60" spans="1:21" x14ac:dyDescent="0.25">
      <c r="A60" s="4"/>
      <c r="B60" s="4"/>
      <c r="C60" s="4"/>
      <c r="D60" s="4"/>
      <c r="E60" s="49"/>
      <c r="F60" s="5"/>
      <c r="G60" s="4"/>
      <c r="H60" s="4"/>
      <c r="I60" s="4"/>
      <c r="J60" s="4"/>
      <c r="K60" s="4"/>
      <c r="L60" s="5"/>
      <c r="M60" s="5"/>
      <c r="N60" s="4"/>
      <c r="O60" s="4"/>
      <c r="P60" s="4"/>
      <c r="Q60" s="4"/>
      <c r="R60" s="11" t="s">
        <v>91</v>
      </c>
      <c r="S60" s="7">
        <v>-0.19011300590247959</v>
      </c>
      <c r="T60" s="7"/>
      <c r="U60" s="4"/>
    </row>
    <row r="61" spans="1:21" x14ac:dyDescent="0.25">
      <c r="A61" s="4"/>
      <c r="B61" s="4"/>
      <c r="C61" s="4"/>
      <c r="D61" s="4"/>
      <c r="E61" s="49"/>
      <c r="F61" s="5"/>
      <c r="G61" s="4"/>
      <c r="H61" s="4"/>
      <c r="I61" s="4"/>
      <c r="J61" s="4"/>
      <c r="K61" s="4"/>
      <c r="L61" s="5"/>
      <c r="M61" s="5"/>
      <c r="N61" s="4"/>
      <c r="O61" s="4"/>
      <c r="P61" s="4"/>
      <c r="Q61" s="4"/>
      <c r="R61" s="11" t="s">
        <v>88</v>
      </c>
      <c r="S61" s="7">
        <v>0.10249710059143124</v>
      </c>
      <c r="T61" s="7"/>
      <c r="U61" s="4"/>
    </row>
    <row r="62" spans="1:21" x14ac:dyDescent="0.25">
      <c r="A62" s="4"/>
      <c r="B62" s="4"/>
      <c r="C62" s="4"/>
      <c r="D62" s="4"/>
      <c r="E62" s="49"/>
      <c r="F62" s="5"/>
      <c r="G62" s="4"/>
      <c r="H62" s="4"/>
      <c r="I62" s="4"/>
      <c r="J62" s="4"/>
      <c r="K62" s="4"/>
      <c r="L62" s="5"/>
      <c r="M62" s="5"/>
      <c r="N62" s="4"/>
      <c r="O62" s="4"/>
      <c r="P62" s="4"/>
      <c r="Q62" s="4"/>
      <c r="R62" s="11" t="s">
        <v>92</v>
      </c>
      <c r="S62" s="7">
        <v>-0.39742085634436919</v>
      </c>
      <c r="T62" s="7"/>
      <c r="U62" s="4"/>
    </row>
    <row r="63" spans="1:21" x14ac:dyDescent="0.25">
      <c r="A63" s="4"/>
      <c r="B63" s="4"/>
      <c r="C63" s="4"/>
      <c r="D63" s="4"/>
      <c r="E63" s="49"/>
      <c r="F63" s="5"/>
      <c r="G63" s="4"/>
      <c r="H63" s="4"/>
      <c r="I63" s="4"/>
      <c r="J63" s="4"/>
      <c r="K63" s="4"/>
      <c r="L63" s="5"/>
      <c r="M63" s="5"/>
      <c r="N63" s="4"/>
      <c r="O63" s="4"/>
      <c r="P63" s="4"/>
      <c r="Q63" s="4"/>
      <c r="R63" s="11" t="s">
        <v>87</v>
      </c>
      <c r="S63" s="7"/>
      <c r="T63" s="7">
        <v>0.10375275938189854</v>
      </c>
      <c r="U63" s="4"/>
    </row>
    <row r="64" spans="1:21" x14ac:dyDescent="0.25">
      <c r="A64" s="4"/>
      <c r="B64" s="4"/>
      <c r="C64" s="4"/>
      <c r="D64" s="4"/>
      <c r="E64" s="49"/>
      <c r="F64" s="5"/>
      <c r="G64" s="4"/>
      <c r="H64" s="4"/>
      <c r="I64" s="4"/>
      <c r="J64" s="4"/>
      <c r="K64" s="4"/>
      <c r="L64" s="5"/>
      <c r="M64" s="5"/>
      <c r="N64" s="4"/>
      <c r="O64" s="4"/>
      <c r="P64" s="4"/>
      <c r="Q64" s="4"/>
      <c r="R64" s="11" t="s">
        <v>93</v>
      </c>
      <c r="S64" s="7"/>
      <c r="T64" s="7">
        <v>-0.87501275380063259</v>
      </c>
      <c r="U64" s="4"/>
    </row>
    <row r="65" spans="1:21" x14ac:dyDescent="0.25">
      <c r="A65" s="4"/>
      <c r="B65" s="4"/>
      <c r="C65" s="4"/>
      <c r="D65" s="4"/>
      <c r="E65" s="49"/>
      <c r="F65" s="5"/>
      <c r="G65" s="4"/>
      <c r="H65" s="4"/>
      <c r="I65" s="4"/>
      <c r="J65" s="4"/>
      <c r="K65" s="4"/>
      <c r="L65" s="5"/>
      <c r="M65" s="5"/>
      <c r="N65" s="4"/>
      <c r="O65" s="4"/>
      <c r="P65" s="4"/>
      <c r="Q65" s="4"/>
      <c r="R65" s="11" t="s">
        <v>89</v>
      </c>
      <c r="S65" s="7">
        <v>0.20533946639034206</v>
      </c>
      <c r="T65" s="7"/>
      <c r="U65" s="4"/>
    </row>
    <row r="66" spans="1:21" x14ac:dyDescent="0.25">
      <c r="A66" s="4"/>
      <c r="B66" s="4"/>
      <c r="C66" s="4"/>
      <c r="D66" s="4"/>
      <c r="E66" s="49"/>
      <c r="F66" s="5"/>
      <c r="G66" s="4"/>
      <c r="H66" s="4"/>
      <c r="I66" s="4"/>
      <c r="J66" s="4"/>
      <c r="K66" s="4"/>
      <c r="L66" s="5"/>
      <c r="M66" s="5"/>
      <c r="N66" s="4"/>
      <c r="O66" s="4"/>
      <c r="P66" s="4"/>
      <c r="Q66" s="4"/>
      <c r="R66" s="11" t="s">
        <v>184</v>
      </c>
      <c r="S66" s="7">
        <v>2.0400743054860681E-3</v>
      </c>
      <c r="T66" s="7">
        <v>-0.25045879805899574</v>
      </c>
      <c r="U66" s="4"/>
    </row>
    <row r="67" spans="1:21" x14ac:dyDescent="0.25">
      <c r="A67" s="4"/>
      <c r="B67" s="4"/>
      <c r="C67" s="4"/>
      <c r="D67" s="4"/>
      <c r="E67" s="49"/>
      <c r="F67" s="5"/>
      <c r="G67" s="4"/>
      <c r="H67" s="4"/>
      <c r="I67" s="4"/>
      <c r="J67" s="4"/>
      <c r="K67" s="4"/>
      <c r="L67" s="5"/>
      <c r="M67" s="5"/>
      <c r="N67" s="4"/>
      <c r="O67" s="4"/>
      <c r="P67" s="4"/>
      <c r="Q67" s="4"/>
      <c r="R67" s="4"/>
      <c r="S67" s="5"/>
      <c r="T67" s="5"/>
      <c r="U67" s="4"/>
    </row>
    <row r="68" spans="1:21" x14ac:dyDescent="0.25">
      <c r="A68" s="4"/>
      <c r="B68" s="4"/>
      <c r="C68" s="4"/>
      <c r="D68" s="4"/>
      <c r="E68" s="49"/>
      <c r="F68" s="5"/>
      <c r="G68" s="4"/>
      <c r="H68" s="4"/>
      <c r="I68" s="4"/>
      <c r="J68" s="4"/>
      <c r="K68" s="4"/>
      <c r="L68" s="5"/>
      <c r="M68" s="5"/>
      <c r="N68" s="4"/>
      <c r="O68" s="4"/>
      <c r="P68" s="4"/>
      <c r="Q68" s="4"/>
      <c r="R68" s="4"/>
      <c r="S68" s="5"/>
      <c r="T68" s="5"/>
      <c r="U68" s="4"/>
    </row>
    <row r="69" spans="1:21" x14ac:dyDescent="0.25">
      <c r="A69" s="4"/>
      <c r="B69" s="4"/>
      <c r="C69" s="4"/>
      <c r="D69" s="4"/>
      <c r="E69" s="49"/>
      <c r="F69" s="5"/>
      <c r="G69" s="4"/>
      <c r="H69" s="4"/>
      <c r="I69" s="4"/>
      <c r="J69" s="4"/>
      <c r="K69" s="4"/>
      <c r="L69" s="5"/>
      <c r="M69" s="5"/>
      <c r="N69" s="4"/>
      <c r="O69" s="4"/>
      <c r="P69" s="4"/>
      <c r="Q69" s="4"/>
      <c r="R69" s="4"/>
      <c r="S69" s="5"/>
      <c r="T69" s="5"/>
      <c r="U69" s="4"/>
    </row>
    <row r="70" spans="1:21" x14ac:dyDescent="0.25">
      <c r="A70" s="4"/>
      <c r="B70" s="4"/>
      <c r="C70" s="4"/>
      <c r="D70" s="4"/>
      <c r="E70" s="49"/>
      <c r="F70" s="5"/>
      <c r="G70" s="4"/>
      <c r="H70" s="4"/>
      <c r="I70" s="4"/>
      <c r="J70" s="4"/>
      <c r="K70" s="4"/>
      <c r="L70" s="5"/>
      <c r="M70" s="5"/>
      <c r="N70" s="4"/>
      <c r="O70" s="4"/>
      <c r="P70" s="4"/>
      <c r="Q70" s="4"/>
      <c r="R70" s="4"/>
      <c r="S70" s="5"/>
      <c r="T70" s="5"/>
      <c r="U70" s="4"/>
    </row>
    <row r="71" spans="1:21" x14ac:dyDescent="0.25">
      <c r="A71" s="4"/>
      <c r="B71" s="4"/>
      <c r="C71" s="4"/>
      <c r="D71" s="4"/>
      <c r="E71" s="49"/>
      <c r="F71" s="5"/>
      <c r="G71" s="4"/>
      <c r="H71" s="4"/>
      <c r="I71" s="4"/>
      <c r="J71" s="4"/>
      <c r="K71" s="4"/>
      <c r="L71" s="5"/>
      <c r="M71" s="5"/>
      <c r="N71" s="4"/>
      <c r="O71" s="4"/>
      <c r="P71" s="4"/>
      <c r="Q71" s="4"/>
      <c r="R71" s="4"/>
      <c r="S71" s="5"/>
      <c r="T71" s="5"/>
      <c r="U71" s="4"/>
    </row>
    <row r="72" spans="1:21" x14ac:dyDescent="0.25">
      <c r="A72" s="4"/>
      <c r="B72" s="4"/>
      <c r="C72" s="4"/>
      <c r="D72" s="4"/>
      <c r="E72" s="49"/>
      <c r="F72" s="5"/>
      <c r="G72" s="4"/>
      <c r="H72" s="4"/>
      <c r="I72" s="4"/>
      <c r="J72" s="4"/>
      <c r="K72" s="4"/>
      <c r="L72" s="5"/>
      <c r="M72" s="5"/>
      <c r="N72" s="4"/>
      <c r="O72" s="4"/>
      <c r="P72" s="4"/>
      <c r="Q72" s="4"/>
      <c r="R72" s="4"/>
      <c r="S72" s="5"/>
      <c r="T72" s="5"/>
      <c r="U72" s="4"/>
    </row>
    <row r="73" spans="1:21" x14ac:dyDescent="0.25">
      <c r="A73" s="4"/>
      <c r="B73" s="4"/>
      <c r="C73" s="4"/>
      <c r="D73" s="4"/>
      <c r="E73" s="49"/>
      <c r="F73" s="5"/>
      <c r="G73" s="4"/>
      <c r="H73" s="4"/>
      <c r="I73" s="4"/>
      <c r="J73" s="4"/>
      <c r="K73" s="4"/>
      <c r="L73" s="5"/>
      <c r="M73" s="5"/>
      <c r="N73" s="4"/>
      <c r="O73" s="4"/>
      <c r="P73" s="4"/>
      <c r="Q73" s="4"/>
      <c r="R73" s="4"/>
      <c r="S73" s="5"/>
      <c r="T73" s="5"/>
      <c r="U73" s="4"/>
    </row>
    <row r="74" spans="1:21" x14ac:dyDescent="0.25">
      <c r="A74" s="4"/>
      <c r="B74" s="4"/>
      <c r="C74" s="4"/>
      <c r="D74" s="4"/>
      <c r="E74" s="49"/>
      <c r="F74" s="5"/>
      <c r="G74" s="4"/>
      <c r="H74" s="4"/>
      <c r="I74" s="4"/>
      <c r="J74" s="4"/>
      <c r="K74" s="4"/>
      <c r="L74" s="5"/>
      <c r="M74" s="5"/>
      <c r="N74" s="4"/>
      <c r="O74" s="4"/>
      <c r="P74" s="4"/>
      <c r="Q74" s="4"/>
      <c r="R74" s="4"/>
      <c r="S74" s="5"/>
      <c r="T74" s="5"/>
      <c r="U74" s="4"/>
    </row>
    <row r="75" spans="1:21" x14ac:dyDescent="0.25">
      <c r="A75" s="4"/>
      <c r="B75" s="4"/>
      <c r="C75" s="4"/>
      <c r="D75" s="4"/>
      <c r="E75" s="49"/>
      <c r="F75" s="5"/>
      <c r="G75" s="4"/>
      <c r="H75" s="4"/>
      <c r="I75" s="4"/>
      <c r="J75" s="4"/>
      <c r="K75" s="4"/>
      <c r="L75" s="5"/>
      <c r="M75" s="5"/>
      <c r="N75" s="4"/>
      <c r="O75" s="4"/>
      <c r="P75" s="4"/>
      <c r="Q75" s="4"/>
      <c r="R75" s="4"/>
      <c r="S75" s="5"/>
      <c r="T75" s="5"/>
      <c r="U75" s="4"/>
    </row>
    <row r="76" spans="1:21" x14ac:dyDescent="0.25">
      <c r="A76" s="4"/>
      <c r="B76" s="4"/>
      <c r="C76" s="4"/>
      <c r="D76" s="4"/>
      <c r="E76" s="49"/>
      <c r="F76" s="5"/>
      <c r="G76" s="4"/>
      <c r="H76" s="4"/>
      <c r="I76" s="4"/>
      <c r="J76" s="4"/>
      <c r="K76" s="4"/>
      <c r="L76" s="5"/>
      <c r="M76" s="5"/>
      <c r="N76" s="4"/>
      <c r="O76" s="4"/>
      <c r="P76" s="4"/>
      <c r="Q76" s="4"/>
      <c r="R76" s="4"/>
      <c r="S76" s="5"/>
      <c r="T76" s="5"/>
      <c r="U76" s="4"/>
    </row>
  </sheetData>
  <sheetProtection selectLockedCells="1" autoFilter="0" pivotTables="0"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CFF7-6392-47AA-90AB-99BBF69E6FB4}">
  <dimension ref="A1:BC76"/>
  <sheetViews>
    <sheetView topLeftCell="I1" workbookViewId="0">
      <selection activeCell="R34" sqref="R34"/>
    </sheetView>
  </sheetViews>
  <sheetFormatPr baseColWidth="10" defaultRowHeight="15" x14ac:dyDescent="0.25"/>
  <cols>
    <col min="6" max="6" width="26.5703125" bestFit="1" customWidth="1"/>
    <col min="7" max="7" width="14.85546875" bestFit="1" customWidth="1"/>
    <col min="8" max="8" width="26.7109375" bestFit="1" customWidth="1"/>
    <col min="12" max="12" width="21.42578125" bestFit="1" customWidth="1"/>
    <col min="13" max="13" width="14.85546875" bestFit="1" customWidth="1"/>
    <col min="14" max="14" width="26.7109375" bestFit="1" customWidth="1"/>
    <col min="15" max="15" width="37.42578125" bestFit="1" customWidth="1"/>
    <col min="18" max="18" width="22.42578125" bestFit="1" customWidth="1"/>
    <col min="19" max="19" width="14.85546875" bestFit="1" customWidth="1"/>
    <col min="20" max="20" width="26.7109375" bestFit="1" customWidth="1"/>
    <col min="24" max="24" width="28" bestFit="1" customWidth="1"/>
    <col min="25" max="25" width="14.85546875" bestFit="1" customWidth="1"/>
    <col min="26" max="26" width="26.7109375" bestFit="1" customWidth="1"/>
    <col min="30" max="30" width="24.7109375" bestFit="1" customWidth="1"/>
    <col min="31" max="31" width="20" bestFit="1" customWidth="1"/>
    <col min="32" max="32" width="26.7109375" bestFit="1" customWidth="1"/>
    <col min="36" max="36" width="25.7109375" bestFit="1" customWidth="1"/>
    <col min="37" max="37" width="14.85546875" bestFit="1" customWidth="1"/>
    <col min="38" max="38" width="26.7109375" bestFit="1" customWidth="1"/>
  </cols>
  <sheetData>
    <row r="1" spans="1:55"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row>
    <row r="2" spans="1:5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row>
    <row r="3" spans="1:5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row>
    <row r="4" spans="1:55"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row>
    <row r="5" spans="1:55"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55"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row>
    <row r="8" spans="1:55"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row>
    <row r="9" spans="1:55"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row>
    <row r="10" spans="1:55"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row>
    <row r="11" spans="1:55"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row>
    <row r="12" spans="1:55"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row>
    <row r="13" spans="1:55"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row>
    <row r="14" spans="1:55"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row>
    <row r="15" spans="1:55"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row>
    <row r="16" spans="1:55"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row>
    <row r="17" spans="1:55" x14ac:dyDescent="0.25">
      <c r="A17" s="4"/>
      <c r="B17" s="4"/>
      <c r="C17" s="4"/>
      <c r="D17" s="4"/>
      <c r="E17" s="4"/>
      <c r="F17" s="6" t="s">
        <v>1</v>
      </c>
      <c r="G17" s="4" t="s">
        <v>53</v>
      </c>
      <c r="H17" s="5"/>
      <c r="I17" s="4"/>
      <c r="J17" s="4"/>
      <c r="K17" s="4"/>
      <c r="L17" s="6" t="s">
        <v>1</v>
      </c>
      <c r="M17" s="4" t="s">
        <v>148</v>
      </c>
      <c r="N17" s="5"/>
      <c r="O17" s="4"/>
      <c r="P17" s="4"/>
      <c r="Q17" s="4"/>
      <c r="R17" s="6" t="s">
        <v>1</v>
      </c>
      <c r="S17" s="4" t="s">
        <v>126</v>
      </c>
      <c r="T17" s="5"/>
      <c r="U17" s="4"/>
      <c r="V17" s="4"/>
      <c r="W17" s="4"/>
      <c r="X17" s="6" t="s">
        <v>1</v>
      </c>
      <c r="Y17" s="4" t="s">
        <v>176</v>
      </c>
      <c r="Z17" s="5"/>
      <c r="AA17" s="4"/>
      <c r="AB17" s="4"/>
      <c r="AC17" s="4"/>
      <c r="AD17" s="6" t="s">
        <v>1</v>
      </c>
      <c r="AE17" s="4" t="s">
        <v>157</v>
      </c>
      <c r="AF17" s="5"/>
      <c r="AG17" s="4"/>
      <c r="AH17" s="4"/>
      <c r="AI17" s="4"/>
      <c r="AJ17" s="6" t="s">
        <v>1</v>
      </c>
      <c r="AK17" s="4" t="s">
        <v>34</v>
      </c>
      <c r="AL17" s="5"/>
      <c r="AM17" s="4"/>
      <c r="AN17" s="4"/>
      <c r="AO17" s="4"/>
      <c r="AP17" s="4"/>
      <c r="AQ17" s="4"/>
      <c r="AR17" s="4"/>
      <c r="AS17" s="4"/>
      <c r="AT17" s="4"/>
      <c r="AU17" s="4"/>
      <c r="AV17" s="4"/>
      <c r="AW17" s="4"/>
      <c r="AX17" s="4"/>
      <c r="AY17" s="4"/>
      <c r="AZ17" s="4"/>
      <c r="BA17" s="4"/>
      <c r="BB17" s="4"/>
      <c r="BC17" s="4"/>
    </row>
    <row r="18" spans="1:55" x14ac:dyDescent="0.25">
      <c r="A18" s="4"/>
      <c r="B18" s="4"/>
      <c r="C18" s="4"/>
      <c r="D18" s="4"/>
      <c r="E18" s="4"/>
      <c r="F18" s="4"/>
      <c r="G18" s="5"/>
      <c r="H18" s="5"/>
      <c r="I18" s="4"/>
      <c r="J18" s="4"/>
      <c r="K18" s="4"/>
      <c r="L18" s="4"/>
      <c r="M18" s="5"/>
      <c r="N18" s="5"/>
      <c r="O18" s="4"/>
      <c r="P18" s="4"/>
      <c r="Q18" s="4"/>
      <c r="R18" s="4"/>
      <c r="S18" s="5"/>
      <c r="T18" s="5"/>
      <c r="U18" s="4"/>
      <c r="V18" s="4"/>
      <c r="W18" s="4"/>
      <c r="X18" s="4"/>
      <c r="Y18" s="5"/>
      <c r="Z18" s="5"/>
      <c r="AA18" s="4"/>
      <c r="AB18" s="4"/>
      <c r="AC18" s="4"/>
      <c r="AD18" s="4"/>
      <c r="AE18" s="5"/>
      <c r="AF18" s="5"/>
      <c r="AG18" s="4"/>
      <c r="AH18" s="4"/>
      <c r="AI18" s="4"/>
      <c r="AJ18" s="4"/>
      <c r="AK18" s="5"/>
      <c r="AL18" s="5"/>
      <c r="AM18" s="4"/>
      <c r="AN18" s="4"/>
      <c r="AO18" s="4"/>
      <c r="AP18" s="4"/>
      <c r="AQ18" s="4"/>
      <c r="AR18" s="4"/>
      <c r="AS18" s="4"/>
      <c r="AT18" s="4"/>
      <c r="AU18" s="4"/>
      <c r="AV18" s="4"/>
      <c r="AW18" s="4"/>
      <c r="AX18" s="4"/>
      <c r="AY18" s="4"/>
      <c r="AZ18" s="4"/>
      <c r="BA18" s="4"/>
      <c r="BB18" s="4"/>
      <c r="BC18" s="4"/>
    </row>
    <row r="19" spans="1:55" x14ac:dyDescent="0.25">
      <c r="A19" s="4"/>
      <c r="B19" s="4"/>
      <c r="C19" s="4"/>
      <c r="D19" s="4"/>
      <c r="E19" s="4"/>
      <c r="F19" s="6" t="s">
        <v>183</v>
      </c>
      <c r="G19" s="4" t="s">
        <v>219</v>
      </c>
      <c r="H19" s="4" t="s">
        <v>220</v>
      </c>
      <c r="I19" s="4"/>
      <c r="J19" s="4"/>
      <c r="K19" s="4"/>
      <c r="L19" s="4"/>
      <c r="M19" s="6" t="s">
        <v>189</v>
      </c>
      <c r="N19" s="4"/>
      <c r="P19" s="4"/>
      <c r="Q19" s="4"/>
      <c r="R19" s="6" t="s">
        <v>183</v>
      </c>
      <c r="S19" s="4" t="s">
        <v>219</v>
      </c>
      <c r="T19" s="4" t="s">
        <v>220</v>
      </c>
      <c r="U19" s="4"/>
      <c r="V19" s="4"/>
      <c r="W19" s="4"/>
      <c r="X19" s="6" t="s">
        <v>183</v>
      </c>
      <c r="Y19" s="4" t="s">
        <v>219</v>
      </c>
      <c r="Z19" s="4" t="s">
        <v>220</v>
      </c>
      <c r="AA19" s="4"/>
      <c r="AB19" s="4"/>
      <c r="AC19" s="4"/>
      <c r="AD19" s="12" t="s">
        <v>183</v>
      </c>
      <c r="AE19" s="75" t="s">
        <v>219</v>
      </c>
      <c r="AF19" s="75" t="s">
        <v>220</v>
      </c>
      <c r="AG19" s="4"/>
      <c r="AH19" s="4"/>
      <c r="AI19" s="4"/>
      <c r="AJ19" s="6" t="s">
        <v>183</v>
      </c>
      <c r="AK19" s="4" t="s">
        <v>219</v>
      </c>
      <c r="AL19" s="4" t="s">
        <v>220</v>
      </c>
      <c r="AM19" s="4"/>
      <c r="AN19" s="4"/>
      <c r="AO19" s="4"/>
      <c r="AP19" s="4"/>
      <c r="AQ19" s="4"/>
      <c r="AR19" s="4"/>
      <c r="AS19" s="4"/>
      <c r="AT19" s="4"/>
      <c r="AU19" s="4"/>
      <c r="AV19" s="4"/>
      <c r="AW19" s="4"/>
      <c r="AX19" s="4"/>
      <c r="AY19" s="4"/>
      <c r="AZ19" s="4"/>
      <c r="BA19" s="4"/>
      <c r="BB19" s="4"/>
      <c r="BC19" s="4"/>
    </row>
    <row r="20" spans="1:55" x14ac:dyDescent="0.25">
      <c r="A20" s="4"/>
      <c r="B20" s="4"/>
      <c r="C20" s="4"/>
      <c r="D20" s="4"/>
      <c r="E20" s="4"/>
      <c r="F20" s="11" t="s">
        <v>54</v>
      </c>
      <c r="G20" s="7">
        <v>0.89928399218785815</v>
      </c>
      <c r="H20" s="7"/>
      <c r="I20" s="4"/>
      <c r="J20" s="4"/>
      <c r="K20" s="4"/>
      <c r="L20" s="6" t="s">
        <v>2</v>
      </c>
      <c r="M20" s="4" t="s">
        <v>219</v>
      </c>
      <c r="N20" s="4" t="s">
        <v>220</v>
      </c>
      <c r="P20" s="4"/>
      <c r="Q20" s="4"/>
      <c r="R20" s="11" t="s">
        <v>127</v>
      </c>
      <c r="S20" s="7"/>
      <c r="T20" s="7">
        <v>-0.99853917050691243</v>
      </c>
      <c r="U20" s="4"/>
      <c r="V20" s="4"/>
      <c r="W20" s="4"/>
      <c r="X20" s="11" t="s">
        <v>177</v>
      </c>
      <c r="Y20" s="7">
        <v>1.1062539691852513</v>
      </c>
      <c r="Z20" s="7"/>
      <c r="AA20" s="4"/>
      <c r="AB20" s="4"/>
      <c r="AC20" s="4"/>
      <c r="AD20" s="11" t="s">
        <v>190</v>
      </c>
      <c r="AE20" s="7"/>
      <c r="AF20" s="7">
        <v>0</v>
      </c>
      <c r="AG20" s="4"/>
      <c r="AH20" s="4"/>
      <c r="AI20" s="4"/>
      <c r="AJ20" s="11" t="s">
        <v>35</v>
      </c>
      <c r="AK20" s="7"/>
      <c r="AL20" s="7">
        <v>-0.98922675675763139</v>
      </c>
      <c r="AM20" s="4"/>
      <c r="AN20" s="4"/>
      <c r="AO20" s="4"/>
      <c r="AP20" s="4"/>
      <c r="AQ20" s="4"/>
      <c r="AR20" s="4"/>
      <c r="AS20" s="4"/>
      <c r="AT20" s="4"/>
      <c r="AU20" s="4"/>
      <c r="AV20" s="4"/>
      <c r="AW20" s="4"/>
      <c r="AX20" s="4"/>
      <c r="AY20" s="4"/>
      <c r="AZ20" s="4"/>
      <c r="BA20" s="4"/>
      <c r="BB20" s="4"/>
      <c r="BC20" s="4"/>
    </row>
    <row r="21" spans="1:55" x14ac:dyDescent="0.25">
      <c r="A21" s="4"/>
      <c r="B21" s="4"/>
      <c r="C21" s="4"/>
      <c r="D21" s="4"/>
      <c r="E21" s="4"/>
      <c r="F21" s="11" t="s">
        <v>55</v>
      </c>
      <c r="G21" s="7">
        <v>-0.71766623557845222</v>
      </c>
      <c r="H21" s="7"/>
      <c r="I21" s="4"/>
      <c r="J21" s="4"/>
      <c r="K21" s="4"/>
      <c r="L21" s="4" t="s">
        <v>149</v>
      </c>
      <c r="M21" s="7">
        <v>-0.62207816807382588</v>
      </c>
      <c r="N21" s="7"/>
      <c r="P21" s="4"/>
      <c r="Q21" s="4"/>
      <c r="R21" s="11" t="s">
        <v>128</v>
      </c>
      <c r="S21" s="7">
        <v>-0.70801486513987211</v>
      </c>
      <c r="T21" s="7"/>
      <c r="U21" s="4"/>
      <c r="V21" s="4"/>
      <c r="W21" s="4"/>
      <c r="X21" s="11" t="s">
        <v>178</v>
      </c>
      <c r="Y21" s="7">
        <v>0.84697745867385987</v>
      </c>
      <c r="Z21" s="7"/>
      <c r="AA21" s="4"/>
      <c r="AB21" s="4"/>
      <c r="AC21" s="4"/>
      <c r="AD21" s="11" t="s">
        <v>167</v>
      </c>
      <c r="AE21" s="7">
        <v>-0.82641906622363437</v>
      </c>
      <c r="AF21" s="7"/>
      <c r="AG21" s="4"/>
      <c r="AH21" s="4"/>
      <c r="AI21" s="4"/>
      <c r="AJ21" s="11" t="s">
        <v>36</v>
      </c>
      <c r="AK21" s="7">
        <v>6.3541605797033718E-2</v>
      </c>
      <c r="AL21" s="7"/>
      <c r="AM21" s="4"/>
      <c r="AN21" s="4"/>
      <c r="AO21" s="4"/>
      <c r="AP21" s="4"/>
      <c r="AQ21" s="4"/>
      <c r="AR21" s="4"/>
      <c r="AS21" s="4"/>
      <c r="AT21" s="4"/>
      <c r="AU21" s="4"/>
      <c r="AV21" s="4"/>
      <c r="AW21" s="4"/>
      <c r="AX21" s="4"/>
      <c r="AY21" s="4"/>
      <c r="AZ21" s="4"/>
      <c r="BA21" s="4"/>
      <c r="BB21" s="4"/>
      <c r="BC21" s="4"/>
    </row>
    <row r="22" spans="1:55" x14ac:dyDescent="0.25">
      <c r="A22" s="4"/>
      <c r="B22" s="4"/>
      <c r="C22" s="4"/>
      <c r="D22" s="4"/>
      <c r="E22" s="4"/>
      <c r="F22" s="11" t="s">
        <v>56</v>
      </c>
      <c r="G22" s="7">
        <v>-0.62290422454406391</v>
      </c>
      <c r="H22" s="7"/>
      <c r="I22" s="4"/>
      <c r="J22" s="4"/>
      <c r="K22" s="4"/>
      <c r="L22" s="4" t="s">
        <v>150</v>
      </c>
      <c r="M22" s="7">
        <v>-1.02</v>
      </c>
      <c r="N22" s="7"/>
      <c r="P22" s="4"/>
      <c r="Q22" s="4"/>
      <c r="R22" s="11" t="s">
        <v>129</v>
      </c>
      <c r="S22" s="7">
        <v>0.10882004260166744</v>
      </c>
      <c r="T22" s="7"/>
      <c r="U22" s="4"/>
      <c r="V22" s="4"/>
      <c r="W22" s="4"/>
      <c r="X22" s="11" t="s">
        <v>179</v>
      </c>
      <c r="Y22" s="7">
        <v>-0.96519114794788874</v>
      </c>
      <c r="Z22" s="7"/>
      <c r="AA22" s="4"/>
      <c r="AB22" s="4"/>
      <c r="AC22" s="4"/>
      <c r="AD22" s="11" t="s">
        <v>166</v>
      </c>
      <c r="AE22" s="7">
        <v>-0.31667011411518753</v>
      </c>
      <c r="AF22" s="7"/>
      <c r="AG22" s="4"/>
      <c r="AH22" s="4"/>
      <c r="AI22" s="4"/>
      <c r="AJ22" s="11" t="s">
        <v>37</v>
      </c>
      <c r="AK22" s="7">
        <v>2.1159686492601066</v>
      </c>
      <c r="AL22" s="7"/>
      <c r="AM22" s="4"/>
      <c r="AN22" s="4"/>
      <c r="AO22" s="4"/>
      <c r="AP22" s="4"/>
      <c r="AQ22" s="4"/>
      <c r="AR22" s="4"/>
      <c r="AS22" s="4"/>
      <c r="AT22" s="4"/>
      <c r="AU22" s="4"/>
      <c r="AV22" s="4"/>
      <c r="AW22" s="4"/>
      <c r="AX22" s="4"/>
      <c r="AY22" s="4"/>
      <c r="AZ22" s="4"/>
      <c r="BA22" s="4"/>
      <c r="BB22" s="4"/>
      <c r="BC22" s="4"/>
    </row>
    <row r="23" spans="1:55" x14ac:dyDescent="0.25">
      <c r="A23" s="4"/>
      <c r="B23" s="4"/>
      <c r="C23" s="4"/>
      <c r="D23" s="4"/>
      <c r="E23" s="4"/>
      <c r="F23" s="11" t="s">
        <v>57</v>
      </c>
      <c r="G23" s="7"/>
      <c r="H23" s="7">
        <v>-0.958029091631449</v>
      </c>
      <c r="I23" s="4"/>
      <c r="J23" s="4"/>
      <c r="K23" s="4"/>
      <c r="L23" s="4" t="s">
        <v>151</v>
      </c>
      <c r="M23" s="7">
        <v>-0.46674800845391001</v>
      </c>
      <c r="N23" s="7"/>
      <c r="P23" s="4"/>
      <c r="Q23" s="4"/>
      <c r="R23" s="11" t="s">
        <v>130</v>
      </c>
      <c r="S23" s="7">
        <v>1.5863422879759841</v>
      </c>
      <c r="T23" s="7"/>
      <c r="U23" s="4"/>
      <c r="V23" s="4"/>
      <c r="W23" s="4"/>
      <c r="X23" s="11" t="s">
        <v>180</v>
      </c>
      <c r="Y23" s="7"/>
      <c r="Z23" s="7">
        <v>-0.99943198498037211</v>
      </c>
      <c r="AA23" s="4"/>
      <c r="AB23" s="4"/>
      <c r="AC23" s="4"/>
      <c r="AD23" s="11" t="s">
        <v>192</v>
      </c>
      <c r="AE23" s="7"/>
      <c r="AF23" s="7">
        <v>-0.99888034323851904</v>
      </c>
      <c r="AG23" s="4"/>
      <c r="AH23" s="4"/>
      <c r="AI23" s="4"/>
      <c r="AJ23" s="11" t="s">
        <v>38</v>
      </c>
      <c r="AK23" s="7">
        <v>-0.20480578496721724</v>
      </c>
      <c r="AL23" s="7"/>
      <c r="AM23" s="4"/>
      <c r="AN23" s="4"/>
      <c r="AO23" s="4"/>
      <c r="AP23" s="4"/>
      <c r="AQ23" s="4"/>
      <c r="AR23" s="4"/>
      <c r="AS23" s="4"/>
      <c r="AT23" s="4"/>
      <c r="AU23" s="4"/>
      <c r="AV23" s="4"/>
      <c r="AW23" s="4"/>
      <c r="AX23" s="4"/>
      <c r="AY23" s="4"/>
      <c r="AZ23" s="4"/>
      <c r="BA23" s="4"/>
      <c r="BB23" s="4"/>
      <c r="BC23" s="4"/>
    </row>
    <row r="24" spans="1:55" x14ac:dyDescent="0.25">
      <c r="A24" s="4"/>
      <c r="B24" s="4"/>
      <c r="C24" s="4"/>
      <c r="D24" s="4"/>
      <c r="E24" s="4"/>
      <c r="F24" s="11" t="s">
        <v>58</v>
      </c>
      <c r="G24" s="7">
        <v>1.5162213662592134</v>
      </c>
      <c r="H24" s="7"/>
      <c r="I24" s="4"/>
      <c r="J24" s="4"/>
      <c r="K24" s="4"/>
      <c r="L24" s="4" t="s">
        <v>152</v>
      </c>
      <c r="M24" s="7">
        <v>0.892148671620144</v>
      </c>
      <c r="N24" s="7"/>
      <c r="P24" s="4"/>
      <c r="Q24" s="4"/>
      <c r="R24" s="11" t="s">
        <v>184</v>
      </c>
      <c r="S24" s="7">
        <v>0.32904915514592648</v>
      </c>
      <c r="T24" s="7">
        <v>-0.99853917050691243</v>
      </c>
      <c r="U24" s="4"/>
      <c r="V24" s="4"/>
      <c r="W24" s="4"/>
      <c r="X24" s="11" t="s">
        <v>184</v>
      </c>
      <c r="Y24" s="7">
        <v>0.32934675997040747</v>
      </c>
      <c r="Z24" s="7">
        <v>-0.99943198498037211</v>
      </c>
      <c r="AA24" s="4"/>
      <c r="AB24" s="4"/>
      <c r="AC24" s="4"/>
      <c r="AD24" s="11" t="s">
        <v>165</v>
      </c>
      <c r="AE24" s="7"/>
      <c r="AF24" s="7">
        <v>-0.99616495581745246</v>
      </c>
      <c r="AG24" s="4"/>
      <c r="AH24" s="4"/>
      <c r="AI24" s="4"/>
      <c r="AJ24" s="11" t="s">
        <v>39</v>
      </c>
      <c r="AK24" s="7"/>
      <c r="AL24" s="7">
        <v>-0.99971734466867945</v>
      </c>
      <c r="AM24" s="4"/>
      <c r="AN24" s="4"/>
      <c r="AO24" s="4"/>
      <c r="AP24" s="4"/>
      <c r="AQ24" s="4"/>
      <c r="AR24" s="4"/>
      <c r="AS24" s="4"/>
      <c r="AT24" s="4"/>
      <c r="AU24" s="4"/>
      <c r="AV24" s="4"/>
      <c r="AW24" s="4"/>
      <c r="AX24" s="4"/>
      <c r="AY24" s="4"/>
      <c r="AZ24" s="4"/>
      <c r="BA24" s="4"/>
      <c r="BB24" s="4"/>
      <c r="BC24" s="4"/>
    </row>
    <row r="25" spans="1:55" x14ac:dyDescent="0.25">
      <c r="A25" s="4"/>
      <c r="B25" s="4"/>
      <c r="C25" s="4"/>
      <c r="D25" s="4"/>
      <c r="E25" s="4"/>
      <c r="F25" s="11" t="s">
        <v>59</v>
      </c>
      <c r="G25" s="7">
        <v>-0.13399336429680919</v>
      </c>
      <c r="H25" s="7"/>
      <c r="I25" s="4"/>
      <c r="J25" s="4"/>
      <c r="K25" s="4"/>
      <c r="L25" s="4" t="s">
        <v>153</v>
      </c>
      <c r="M25" s="7">
        <v>1.2767162214513199</v>
      </c>
      <c r="N25" s="7"/>
      <c r="P25" s="4"/>
      <c r="Q25" s="4"/>
      <c r="R25" s="4"/>
      <c r="S25" s="4"/>
      <c r="T25" s="4"/>
      <c r="U25" s="4"/>
      <c r="V25" s="4"/>
      <c r="W25" s="4"/>
      <c r="X25" s="4"/>
      <c r="Y25" s="4"/>
      <c r="Z25" s="4"/>
      <c r="AA25" s="4"/>
      <c r="AB25" s="4"/>
      <c r="AC25" s="4"/>
      <c r="AD25" s="11" t="s">
        <v>164</v>
      </c>
      <c r="AE25" s="7"/>
      <c r="AF25" s="7">
        <v>-0.99792139931373924</v>
      </c>
      <c r="AG25" s="4"/>
      <c r="AH25" s="4"/>
      <c r="AI25" s="4"/>
      <c r="AJ25" s="11" t="s">
        <v>184</v>
      </c>
      <c r="AK25" s="7">
        <v>0.65823482336330763</v>
      </c>
      <c r="AL25" s="7">
        <v>-0.99447205071315548</v>
      </c>
      <c r="AM25" s="4"/>
      <c r="AN25" s="4"/>
      <c r="AO25" s="4"/>
      <c r="AP25" s="4"/>
      <c r="AQ25" s="4"/>
      <c r="AR25" s="4"/>
      <c r="AS25" s="4"/>
      <c r="AT25" s="4"/>
      <c r="AU25" s="4"/>
      <c r="AV25" s="4"/>
      <c r="AW25" s="4"/>
      <c r="AX25" s="4"/>
      <c r="AY25" s="4"/>
      <c r="AZ25" s="4"/>
      <c r="BA25" s="4"/>
      <c r="BB25" s="4"/>
      <c r="BC25" s="4"/>
    </row>
    <row r="26" spans="1:55" x14ac:dyDescent="0.25">
      <c r="A26" s="4"/>
      <c r="B26" s="4"/>
      <c r="C26" s="4"/>
      <c r="D26" s="4"/>
      <c r="E26" s="4"/>
      <c r="F26" s="11" t="s">
        <v>184</v>
      </c>
      <c r="G26" s="7">
        <v>0.18818830680554927</v>
      </c>
      <c r="H26" s="7">
        <v>-0.958029091631449</v>
      </c>
      <c r="I26" s="4"/>
      <c r="J26" s="4"/>
      <c r="K26" s="4"/>
      <c r="L26" s="4" t="s">
        <v>154</v>
      </c>
      <c r="M26" s="7">
        <v>1.03599398739771</v>
      </c>
      <c r="N26" s="7"/>
      <c r="P26" s="4"/>
      <c r="Q26" s="4"/>
      <c r="R26" s="4"/>
      <c r="S26" s="4"/>
      <c r="T26" s="4"/>
      <c r="U26" s="4"/>
      <c r="V26" s="4"/>
      <c r="W26" s="4"/>
      <c r="X26" s="4"/>
      <c r="Y26" s="4"/>
      <c r="Z26" s="4"/>
      <c r="AA26" s="4"/>
      <c r="AB26" s="4"/>
      <c r="AC26" s="4"/>
      <c r="AD26" s="11" t="s">
        <v>163</v>
      </c>
      <c r="AE26" s="7">
        <v>-0.53307504051526289</v>
      </c>
      <c r="AF26" s="7"/>
      <c r="AG26" s="4"/>
      <c r="AH26" s="4"/>
      <c r="AI26" s="4"/>
      <c r="AJ26" s="4"/>
      <c r="AK26" s="4"/>
      <c r="AL26" s="4"/>
      <c r="AM26" s="4"/>
      <c r="AN26" s="4"/>
      <c r="AO26" s="4"/>
      <c r="AP26" s="4"/>
      <c r="AQ26" s="4"/>
      <c r="AR26" s="4"/>
      <c r="AS26" s="4"/>
      <c r="AT26" s="4"/>
      <c r="AU26" s="4"/>
      <c r="AV26" s="4"/>
      <c r="AW26" s="4"/>
      <c r="AX26" s="4"/>
      <c r="AY26" s="4"/>
      <c r="AZ26" s="4"/>
      <c r="BA26" s="4"/>
      <c r="BB26" s="4"/>
      <c r="BC26" s="4"/>
    </row>
    <row r="27" spans="1:55" x14ac:dyDescent="0.25">
      <c r="A27" s="4"/>
      <c r="B27" s="4"/>
      <c r="C27" s="4"/>
      <c r="D27" s="4"/>
      <c r="E27" s="4"/>
      <c r="F27" s="4"/>
      <c r="G27" s="4"/>
      <c r="H27" s="4"/>
      <c r="I27" s="4"/>
      <c r="J27" s="4"/>
      <c r="K27" s="4"/>
      <c r="L27" s="4" t="s">
        <v>155</v>
      </c>
      <c r="M27" s="7">
        <v>0.82697212982641199</v>
      </c>
      <c r="N27" s="7"/>
      <c r="P27" s="4"/>
      <c r="Q27" s="4"/>
      <c r="R27" s="4"/>
      <c r="S27" s="4"/>
      <c r="T27" s="4"/>
      <c r="U27" s="4"/>
      <c r="V27" s="4"/>
      <c r="W27" s="4"/>
      <c r="X27" s="4"/>
      <c r="Y27" s="4"/>
      <c r="Z27" s="4"/>
      <c r="AA27" s="4"/>
      <c r="AB27" s="4"/>
      <c r="AC27" s="4"/>
      <c r="AD27" s="11" t="s">
        <v>162</v>
      </c>
      <c r="AE27" s="7">
        <v>0.85117782842537859</v>
      </c>
      <c r="AF27" s="7"/>
      <c r="AG27" s="4"/>
      <c r="AH27" s="4"/>
      <c r="AI27" s="4"/>
      <c r="AJ27" s="4"/>
      <c r="AK27" s="4"/>
      <c r="AL27" s="4"/>
      <c r="AM27" s="4"/>
      <c r="AN27" s="4"/>
      <c r="AO27" s="4"/>
      <c r="AP27" s="4"/>
      <c r="AQ27" s="4"/>
      <c r="AR27" s="4"/>
      <c r="AS27" s="4"/>
      <c r="AT27" s="4"/>
      <c r="AU27" s="4"/>
      <c r="AV27" s="4"/>
      <c r="AW27" s="4"/>
      <c r="AX27" s="4"/>
      <c r="AY27" s="4"/>
      <c r="AZ27" s="4"/>
      <c r="BA27" s="4"/>
      <c r="BB27" s="4"/>
      <c r="BC27" s="4"/>
    </row>
    <row r="28" spans="1:55" x14ac:dyDescent="0.25">
      <c r="A28" s="4"/>
      <c r="B28" s="4"/>
      <c r="C28" s="4"/>
      <c r="D28" s="4"/>
      <c r="E28" s="4"/>
      <c r="F28" s="4"/>
      <c r="G28" s="4"/>
      <c r="H28" s="4"/>
      <c r="I28" s="4"/>
      <c r="J28" s="4"/>
      <c r="K28" s="4"/>
      <c r="L28" s="4" t="s">
        <v>156</v>
      </c>
      <c r="M28" s="7">
        <v>0.05</v>
      </c>
      <c r="N28" s="7"/>
      <c r="P28" s="4"/>
      <c r="Q28" s="4"/>
      <c r="R28" s="4"/>
      <c r="S28" s="4"/>
      <c r="T28" s="4"/>
      <c r="U28" s="4"/>
      <c r="V28" s="4"/>
      <c r="W28" s="4"/>
      <c r="X28" s="4"/>
      <c r="Y28" s="4"/>
      <c r="Z28" s="4"/>
      <c r="AA28" s="4"/>
      <c r="AB28" s="4"/>
      <c r="AC28" s="4"/>
      <c r="AD28" s="11" t="s">
        <v>161</v>
      </c>
      <c r="AE28" s="7">
        <v>-0.32851491828285262</v>
      </c>
      <c r="AF28" s="7"/>
      <c r="AG28" s="4"/>
      <c r="AH28" s="4"/>
      <c r="AI28" s="4"/>
      <c r="AJ28" s="4"/>
      <c r="AK28" s="4"/>
      <c r="AL28" s="4"/>
      <c r="AM28" s="4"/>
      <c r="AN28" s="4"/>
      <c r="AO28" s="4"/>
      <c r="AP28" s="4"/>
      <c r="AQ28" s="4"/>
      <c r="AR28" s="4"/>
      <c r="AS28" s="4"/>
      <c r="AT28" s="4"/>
      <c r="AU28" s="4"/>
      <c r="AV28" s="4"/>
      <c r="AW28" s="4"/>
      <c r="AX28" s="4"/>
      <c r="AY28" s="4"/>
      <c r="AZ28" s="4"/>
      <c r="BA28" s="4"/>
      <c r="BB28" s="4"/>
      <c r="BC28" s="4"/>
    </row>
    <row r="29" spans="1:55" x14ac:dyDescent="0.25">
      <c r="A29" s="4"/>
      <c r="B29" s="4"/>
      <c r="C29" s="4"/>
      <c r="D29" s="4"/>
      <c r="E29" s="4"/>
      <c r="F29" s="4"/>
      <c r="G29" s="4"/>
      <c r="H29" s="4"/>
      <c r="I29" s="4"/>
      <c r="J29" s="4"/>
      <c r="K29" s="4"/>
      <c r="L29" s="4" t="s">
        <v>184</v>
      </c>
      <c r="M29" s="7">
        <v>0.24662560422098126</v>
      </c>
      <c r="N29" s="7"/>
      <c r="P29" s="4"/>
      <c r="Q29" s="4"/>
      <c r="R29" s="4"/>
      <c r="S29" s="4"/>
      <c r="T29" s="4"/>
      <c r="U29" s="4"/>
      <c r="V29" s="4"/>
      <c r="W29" s="4"/>
      <c r="X29" s="4"/>
      <c r="Y29" s="4"/>
      <c r="Z29" s="4"/>
      <c r="AA29" s="4"/>
      <c r="AB29" s="4"/>
      <c r="AC29" s="4"/>
      <c r="AD29" s="11" t="s">
        <v>191</v>
      </c>
      <c r="AE29" s="7">
        <v>2.1059902280615028</v>
      </c>
      <c r="AF29" s="7"/>
      <c r="AG29" s="4"/>
      <c r="AH29" s="4"/>
      <c r="AI29" s="4"/>
      <c r="AJ29" s="4"/>
      <c r="AK29" s="4"/>
      <c r="AL29" s="4"/>
      <c r="AM29" s="4"/>
      <c r="AN29" s="4"/>
      <c r="AO29" s="4"/>
      <c r="AP29" s="4"/>
      <c r="AQ29" s="4"/>
      <c r="AR29" s="4"/>
      <c r="AS29" s="4"/>
      <c r="AT29" s="4"/>
      <c r="AU29" s="4"/>
      <c r="AV29" s="4"/>
      <c r="AW29" s="4"/>
      <c r="AX29" s="4"/>
      <c r="AY29" s="4"/>
      <c r="AZ29" s="4"/>
      <c r="BA29" s="4"/>
      <c r="BB29" s="4"/>
      <c r="BC29" s="4"/>
    </row>
    <row r="30" spans="1:55" x14ac:dyDescent="0.25">
      <c r="A30" s="4"/>
      <c r="B30" s="4"/>
      <c r="C30" s="4"/>
      <c r="D30" s="4"/>
      <c r="E30" s="4"/>
      <c r="F30" s="4"/>
      <c r="G30" s="4"/>
      <c r="H30" s="4"/>
      <c r="I30" s="4"/>
      <c r="J30" s="4"/>
      <c r="K30" s="4"/>
      <c r="O30" s="4"/>
      <c r="P30" s="4"/>
      <c r="Q30" s="4"/>
      <c r="R30" s="4"/>
      <c r="S30" s="4"/>
      <c r="T30" s="4"/>
      <c r="U30" s="4"/>
      <c r="V30" s="4"/>
      <c r="W30" s="4"/>
      <c r="X30" s="4"/>
      <c r="Y30" s="4"/>
      <c r="Z30" s="4"/>
      <c r="AA30" s="4"/>
      <c r="AB30" s="4"/>
      <c r="AC30" s="4"/>
      <c r="AD30" s="11" t="s">
        <v>160</v>
      </c>
      <c r="AE30" s="7">
        <v>-1.5047540978468055E-2</v>
      </c>
      <c r="AF30" s="7"/>
      <c r="AG30" s="4"/>
      <c r="AH30" s="4"/>
      <c r="AI30" s="4"/>
      <c r="AJ30" s="4"/>
      <c r="AK30" s="4"/>
      <c r="AL30" s="4"/>
      <c r="AM30" s="4"/>
      <c r="AN30" s="4"/>
      <c r="AO30" s="4"/>
      <c r="AP30" s="4"/>
      <c r="AQ30" s="4"/>
      <c r="AR30" s="4"/>
      <c r="AS30" s="4"/>
      <c r="AT30" s="4"/>
      <c r="AU30" s="4"/>
      <c r="AV30" s="4"/>
      <c r="AW30" s="4"/>
      <c r="AX30" s="4"/>
      <c r="AY30" s="4"/>
      <c r="AZ30" s="4"/>
      <c r="BA30" s="4"/>
      <c r="BB30" s="4"/>
      <c r="BC30" s="4"/>
    </row>
    <row r="31" spans="1:55" x14ac:dyDescent="0.25">
      <c r="A31" s="4"/>
      <c r="B31" s="4"/>
      <c r="C31" s="4"/>
      <c r="D31" s="4"/>
      <c r="E31" s="4"/>
      <c r="F31" s="4"/>
      <c r="G31" s="4"/>
      <c r="H31" s="4"/>
      <c r="I31" s="4"/>
      <c r="J31" s="4"/>
      <c r="K31" s="4"/>
      <c r="O31" s="4"/>
      <c r="P31" s="4"/>
      <c r="Q31" s="4"/>
      <c r="R31" s="4"/>
      <c r="S31" s="4"/>
      <c r="T31" s="4"/>
      <c r="U31" s="4"/>
      <c r="V31" s="4"/>
      <c r="W31" s="4"/>
      <c r="X31" s="4"/>
      <c r="Y31" s="4"/>
      <c r="Z31" s="4"/>
      <c r="AA31" s="4"/>
      <c r="AB31" s="4"/>
      <c r="AC31" s="4"/>
      <c r="AD31" s="11" t="s">
        <v>159</v>
      </c>
      <c r="AE31" s="7">
        <v>0.28697931474604554</v>
      </c>
      <c r="AF31" s="7"/>
      <c r="AG31" s="4"/>
      <c r="AH31" s="4"/>
      <c r="AI31" s="4"/>
      <c r="AJ31" s="4"/>
      <c r="AK31" s="4"/>
      <c r="AL31" s="4"/>
      <c r="AM31" s="4"/>
      <c r="AN31" s="4"/>
      <c r="AO31" s="4"/>
      <c r="AP31" s="4"/>
      <c r="AQ31" s="4"/>
      <c r="AR31" s="4"/>
      <c r="AS31" s="4"/>
      <c r="AT31" s="4"/>
      <c r="AU31" s="4"/>
      <c r="AV31" s="4"/>
      <c r="AW31" s="4"/>
      <c r="AX31" s="4"/>
      <c r="AY31" s="4"/>
      <c r="AZ31" s="4"/>
      <c r="BA31" s="4"/>
      <c r="BB31" s="4"/>
      <c r="BC31" s="4"/>
    </row>
    <row r="32" spans="1:55" x14ac:dyDescent="0.25">
      <c r="A32" s="4"/>
      <c r="B32" s="4"/>
      <c r="C32" s="4"/>
      <c r="D32" s="4"/>
      <c r="E32" s="4"/>
      <c r="F32" s="4"/>
      <c r="G32" s="4"/>
      <c r="H32" s="4"/>
      <c r="I32" s="4"/>
      <c r="J32" s="4"/>
      <c r="K32" s="4"/>
      <c r="O32" s="4"/>
      <c r="P32" s="4"/>
      <c r="Q32" s="4"/>
      <c r="R32" s="4"/>
      <c r="S32" s="4"/>
      <c r="T32" s="4"/>
      <c r="U32" s="4"/>
      <c r="V32" s="4"/>
      <c r="W32" s="4"/>
      <c r="X32" s="4"/>
      <c r="Y32" s="4"/>
      <c r="Z32" s="4"/>
      <c r="AA32" s="4"/>
      <c r="AB32" s="4"/>
      <c r="AC32" s="4"/>
      <c r="AD32" s="11" t="s">
        <v>158</v>
      </c>
      <c r="AE32" s="7">
        <v>2.7315229657775326</v>
      </c>
      <c r="AF32" s="7"/>
      <c r="AG32" s="4"/>
      <c r="AH32" s="4"/>
      <c r="AI32" s="4"/>
      <c r="AJ32" s="4"/>
      <c r="AK32" s="4"/>
      <c r="AL32" s="4"/>
      <c r="AM32" s="4"/>
      <c r="AN32" s="4"/>
      <c r="AO32" s="4"/>
      <c r="AP32" s="4"/>
      <c r="AQ32" s="4"/>
      <c r="AR32" s="4"/>
      <c r="AS32" s="4"/>
      <c r="AT32" s="4"/>
      <c r="AU32" s="4"/>
      <c r="AV32" s="4"/>
      <c r="AW32" s="4"/>
      <c r="AX32" s="4"/>
      <c r="AY32" s="4"/>
      <c r="AZ32" s="4"/>
      <c r="BA32" s="4"/>
      <c r="BB32" s="4"/>
      <c r="BC32" s="4"/>
    </row>
    <row r="33" spans="1:55" x14ac:dyDescent="0.25">
      <c r="A33" s="4"/>
      <c r="B33" s="4"/>
      <c r="C33" s="4"/>
      <c r="D33" s="4"/>
      <c r="E33" s="4"/>
      <c r="F33" s="4"/>
      <c r="G33" s="4"/>
      <c r="H33" s="4"/>
      <c r="I33" s="4"/>
      <c r="J33" s="4"/>
      <c r="K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x14ac:dyDescent="0.25">
      <c r="A34" s="4"/>
      <c r="B34" s="4"/>
      <c r="C34" s="4"/>
      <c r="D34" s="4"/>
      <c r="E34" s="4"/>
      <c r="F34" s="4"/>
      <c r="G34" s="4"/>
      <c r="H34" s="4"/>
      <c r="I34" s="4"/>
      <c r="J34" s="4"/>
      <c r="K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x14ac:dyDescent="0.25">
      <c r="A35" s="4"/>
      <c r="B35" s="4"/>
      <c r="C35" s="4"/>
      <c r="D35" s="4"/>
      <c r="E35" s="4"/>
      <c r="F35" s="4"/>
      <c r="G35" s="4"/>
      <c r="H35" s="4"/>
      <c r="I35" s="4"/>
      <c r="J35" s="4"/>
      <c r="K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row>
    <row r="36" spans="1:55" x14ac:dyDescent="0.25">
      <c r="A36" s="4"/>
      <c r="B36" s="4"/>
      <c r="C36" s="4"/>
      <c r="D36" s="4"/>
      <c r="E36" s="4"/>
      <c r="F36" s="4"/>
      <c r="G36" s="4"/>
      <c r="H36" s="4"/>
      <c r="I36" s="4"/>
      <c r="J36" s="4"/>
      <c r="K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row>
    <row r="37" spans="1:55" x14ac:dyDescent="0.25">
      <c r="A37" s="4"/>
      <c r="B37" s="4"/>
      <c r="C37" s="4"/>
      <c r="D37" s="4"/>
      <c r="E37" s="4"/>
      <c r="F37" s="4"/>
      <c r="G37" s="4"/>
      <c r="H37" s="4"/>
      <c r="I37" s="4"/>
      <c r="J37" s="4"/>
      <c r="K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row>
    <row r="38" spans="1:55" x14ac:dyDescent="0.25">
      <c r="A38" s="4"/>
      <c r="B38" s="4"/>
      <c r="C38" s="4"/>
      <c r="D38" s="4"/>
      <c r="E38" s="4"/>
      <c r="F38" s="4"/>
      <c r="G38" s="4"/>
      <c r="H38" s="4"/>
      <c r="I38" s="4"/>
      <c r="J38" s="4"/>
      <c r="K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row>
    <row r="39" spans="1:55"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row>
    <row r="40" spans="1:55"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row>
    <row r="41" spans="1:55"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row>
    <row r="42" spans="1:55"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row>
    <row r="43" spans="1:55"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5"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row>
    <row r="45" spans="1:55"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row>
    <row r="46" spans="1:55"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row>
    <row r="47" spans="1:55"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row>
    <row r="48" spans="1:55"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row>
    <row r="49" spans="1:5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row>
    <row r="50" spans="1:5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row>
    <row r="51" spans="1:5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row>
    <row r="52" spans="1:5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row>
    <row r="53" spans="1:5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row>
    <row r="54" spans="1:5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row>
    <row r="55" spans="1:5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row>
    <row r="56" spans="1:5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row>
    <row r="57" spans="1:55"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row>
    <row r="58" spans="1:55"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row>
    <row r="59" spans="1:55"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row>
    <row r="60" spans="1:55"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row>
    <row r="61" spans="1:55"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row>
    <row r="62" spans="1:5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row>
    <row r="63" spans="1:55"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row>
    <row r="64" spans="1:55"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row>
    <row r="65" spans="1:55"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row>
    <row r="66" spans="1:55"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row>
    <row r="67" spans="1:55"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row>
    <row r="68" spans="1:55"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row>
    <row r="69" spans="1:55"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row>
    <row r="70" spans="1:55"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row>
    <row r="71" spans="1:55"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row>
    <row r="72" spans="1:55"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row>
    <row r="73" spans="1:55"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row>
    <row r="74" spans="1:55"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row>
    <row r="75" spans="1:55"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row>
    <row r="76" spans="1:55"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0C82D-8F40-4E06-803B-D63EE11AF4B3}">
  <dimension ref="A1:BC76"/>
  <sheetViews>
    <sheetView workbookViewId="0">
      <selection activeCell="O10" sqref="O10"/>
    </sheetView>
  </sheetViews>
  <sheetFormatPr baseColWidth="10" defaultRowHeight="15" x14ac:dyDescent="0.25"/>
  <cols>
    <col min="6" max="6" width="26.5703125" bestFit="1" customWidth="1"/>
    <col min="7" max="7" width="25.7109375" bestFit="1" customWidth="1"/>
    <col min="8" max="8" width="37.5703125" bestFit="1" customWidth="1"/>
    <col min="12" max="12" width="21.42578125" bestFit="1" customWidth="1"/>
    <col min="13" max="13" width="25.7109375" bestFit="1" customWidth="1"/>
    <col min="14" max="14" width="37.5703125" bestFit="1" customWidth="1"/>
    <col min="18" max="18" width="22.42578125" bestFit="1" customWidth="1"/>
    <col min="19" max="19" width="25.7109375" bestFit="1" customWidth="1"/>
    <col min="20" max="20" width="37.5703125" bestFit="1" customWidth="1"/>
    <col min="24" max="24" width="28" bestFit="1" customWidth="1"/>
    <col min="25" max="25" width="25.7109375" bestFit="1" customWidth="1"/>
    <col min="26" max="26" width="37.5703125" bestFit="1" customWidth="1"/>
    <col min="30" max="30" width="24.7109375" bestFit="1" customWidth="1"/>
    <col min="31" max="31" width="25.7109375" bestFit="1" customWidth="1"/>
    <col min="32" max="32" width="37.5703125" bestFit="1" customWidth="1"/>
    <col min="36" max="37" width="25.7109375" bestFit="1" customWidth="1"/>
    <col min="38" max="38" width="37.5703125" bestFit="1" customWidth="1"/>
  </cols>
  <sheetData>
    <row r="1" spans="1:55"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row>
    <row r="2" spans="1:5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row>
    <row r="3" spans="1:5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row>
    <row r="4" spans="1:55"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row>
    <row r="5" spans="1:55"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55"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row>
    <row r="8" spans="1:55"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row>
    <row r="9" spans="1:55"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row>
    <row r="10" spans="1:55"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row>
    <row r="11" spans="1:55"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row>
    <row r="12" spans="1:55"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row>
    <row r="13" spans="1:55"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row>
    <row r="14" spans="1:55"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row>
    <row r="15" spans="1:55"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row>
    <row r="16" spans="1:55"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row>
    <row r="17" spans="1:55" x14ac:dyDescent="0.25">
      <c r="A17" s="4"/>
      <c r="B17" s="4"/>
      <c r="C17" s="4"/>
      <c r="D17" s="4"/>
      <c r="E17" s="4"/>
      <c r="F17" s="6" t="s">
        <v>1</v>
      </c>
      <c r="G17" s="4" t="s">
        <v>53</v>
      </c>
      <c r="H17" s="5"/>
      <c r="I17" s="4"/>
      <c r="J17" s="4"/>
      <c r="K17" s="4"/>
      <c r="L17" s="6" t="s">
        <v>1</v>
      </c>
      <c r="M17" s="4" t="s">
        <v>148</v>
      </c>
      <c r="N17" s="5"/>
      <c r="O17" s="4"/>
      <c r="P17" s="4"/>
      <c r="Q17" s="4"/>
      <c r="R17" s="6" t="s">
        <v>1</v>
      </c>
      <c r="S17" s="4" t="s">
        <v>126</v>
      </c>
      <c r="T17" s="5"/>
      <c r="U17" s="4"/>
      <c r="V17" s="4"/>
      <c r="W17" s="4"/>
      <c r="X17" s="6" t="s">
        <v>1</v>
      </c>
      <c r="Y17" s="4" t="s">
        <v>176</v>
      </c>
      <c r="Z17" s="5"/>
      <c r="AA17" s="4"/>
      <c r="AB17" s="4"/>
      <c r="AC17" s="4"/>
      <c r="AD17" s="6" t="s">
        <v>1</v>
      </c>
      <c r="AE17" s="4" t="s">
        <v>157</v>
      </c>
      <c r="AF17" s="5"/>
      <c r="AG17" s="4"/>
      <c r="AH17" s="4"/>
      <c r="AI17" s="4"/>
      <c r="AJ17" s="6" t="s">
        <v>1</v>
      </c>
      <c r="AK17" s="4" t="s">
        <v>34</v>
      </c>
      <c r="AL17" s="5"/>
      <c r="AM17" s="4"/>
      <c r="AN17" s="4"/>
      <c r="AO17" s="4"/>
      <c r="AP17" s="4"/>
      <c r="AQ17" s="4"/>
      <c r="AR17" s="4"/>
      <c r="AS17" s="4"/>
      <c r="AT17" s="4"/>
      <c r="AU17" s="4"/>
      <c r="AV17" s="4"/>
      <c r="AW17" s="4"/>
      <c r="AX17" s="4"/>
      <c r="AY17" s="4"/>
      <c r="AZ17" s="4"/>
      <c r="BA17" s="4"/>
      <c r="BB17" s="4"/>
      <c r="BC17" s="4"/>
    </row>
    <row r="18" spans="1:55" x14ac:dyDescent="0.25">
      <c r="A18" s="4"/>
      <c r="B18" s="4"/>
      <c r="C18" s="4"/>
      <c r="D18" s="4"/>
      <c r="E18" s="4"/>
      <c r="F18" s="4"/>
      <c r="G18" s="5"/>
      <c r="H18" s="5"/>
      <c r="I18" s="4"/>
      <c r="J18" s="4"/>
      <c r="K18" s="4"/>
      <c r="L18" s="4"/>
      <c r="M18" s="5"/>
      <c r="N18" s="5"/>
      <c r="O18" s="4"/>
      <c r="P18" s="4"/>
      <c r="Q18" s="4"/>
      <c r="R18" s="4"/>
      <c r="S18" s="5"/>
      <c r="T18" s="5"/>
      <c r="U18" s="4"/>
      <c r="V18" s="4"/>
      <c r="W18" s="4"/>
      <c r="X18" s="4"/>
      <c r="Y18" s="5"/>
      <c r="Z18" s="5"/>
      <c r="AA18" s="4"/>
      <c r="AB18" s="4"/>
      <c r="AC18" s="4"/>
      <c r="AD18" s="4"/>
      <c r="AE18" s="5"/>
      <c r="AF18" s="5"/>
      <c r="AG18" s="4"/>
      <c r="AH18" s="4"/>
      <c r="AI18" s="4"/>
      <c r="AJ18" s="4"/>
      <c r="AK18" s="5"/>
      <c r="AL18" s="5"/>
      <c r="AM18" s="4"/>
      <c r="AN18" s="4"/>
      <c r="AO18" s="4"/>
      <c r="AP18" s="4"/>
      <c r="AQ18" s="4"/>
      <c r="AR18" s="4"/>
      <c r="AS18" s="4"/>
      <c r="AT18" s="4"/>
      <c r="AU18" s="4"/>
      <c r="AV18" s="4"/>
      <c r="AW18" s="4"/>
      <c r="AX18" s="4"/>
      <c r="AY18" s="4"/>
      <c r="AZ18" s="4"/>
      <c r="BA18" s="4"/>
      <c r="BB18" s="4"/>
      <c r="BC18" s="4"/>
    </row>
    <row r="19" spans="1:55" x14ac:dyDescent="0.25">
      <c r="A19" s="4"/>
      <c r="B19" s="4"/>
      <c r="C19" s="4"/>
      <c r="D19" s="4"/>
      <c r="E19" s="4"/>
      <c r="F19" s="6" t="s">
        <v>183</v>
      </c>
      <c r="G19" s="4" t="s">
        <v>217</v>
      </c>
      <c r="H19" s="4" t="s">
        <v>218</v>
      </c>
      <c r="I19" s="4"/>
      <c r="J19" s="4"/>
      <c r="K19" s="4"/>
      <c r="L19" s="4"/>
      <c r="M19" s="6" t="s">
        <v>189</v>
      </c>
      <c r="N19" s="4"/>
      <c r="O19" s="4"/>
      <c r="P19" s="4"/>
      <c r="Q19" s="4"/>
      <c r="R19" s="6" t="s">
        <v>183</v>
      </c>
      <c r="S19" s="4" t="s">
        <v>217</v>
      </c>
      <c r="T19" s="4" t="s">
        <v>218</v>
      </c>
      <c r="U19" s="4"/>
      <c r="V19" s="4"/>
      <c r="W19" s="4"/>
      <c r="X19" s="6" t="s">
        <v>183</v>
      </c>
      <c r="Y19" s="4" t="s">
        <v>217</v>
      </c>
      <c r="Z19" s="4" t="s">
        <v>218</v>
      </c>
      <c r="AA19" s="4"/>
      <c r="AB19" s="4"/>
      <c r="AC19" s="4"/>
      <c r="AD19" s="12" t="s">
        <v>183</v>
      </c>
      <c r="AE19" s="75" t="s">
        <v>217</v>
      </c>
      <c r="AF19" s="75" t="s">
        <v>218</v>
      </c>
      <c r="AG19" s="4"/>
      <c r="AH19" s="4"/>
      <c r="AI19" s="4"/>
      <c r="AJ19" s="6" t="s">
        <v>183</v>
      </c>
      <c r="AK19" s="4" t="s">
        <v>217</v>
      </c>
      <c r="AL19" s="4" t="s">
        <v>218</v>
      </c>
      <c r="AM19" s="4"/>
      <c r="AN19" s="4"/>
      <c r="AO19" s="4"/>
      <c r="AP19" s="4"/>
      <c r="AQ19" s="4"/>
      <c r="AR19" s="4"/>
      <c r="AS19" s="4"/>
      <c r="AT19" s="4"/>
      <c r="AU19" s="4"/>
      <c r="AV19" s="4"/>
      <c r="AW19" s="4"/>
      <c r="AX19" s="4"/>
      <c r="AY19" s="4"/>
      <c r="AZ19" s="4"/>
      <c r="BA19" s="4"/>
      <c r="BB19" s="4"/>
      <c r="BC19" s="4"/>
    </row>
    <row r="20" spans="1:55" x14ac:dyDescent="0.25">
      <c r="A20" s="4"/>
      <c r="B20" s="4"/>
      <c r="C20" s="4"/>
      <c r="D20" s="4"/>
      <c r="E20" s="4"/>
      <c r="F20" s="11" t="s">
        <v>54</v>
      </c>
      <c r="G20" s="7">
        <v>-0.13438683597965601</v>
      </c>
      <c r="H20" s="7"/>
      <c r="I20" s="4"/>
      <c r="J20" s="4"/>
      <c r="K20" s="4"/>
      <c r="L20" s="6" t="s">
        <v>2</v>
      </c>
      <c r="M20" s="4" t="s">
        <v>217</v>
      </c>
      <c r="N20" s="4" t="s">
        <v>218</v>
      </c>
      <c r="O20" s="4"/>
      <c r="P20" s="4"/>
      <c r="Q20" s="4"/>
      <c r="R20" s="11" t="s">
        <v>127</v>
      </c>
      <c r="S20" s="7"/>
      <c r="T20" s="7">
        <v>-2.6573907284558329E-2</v>
      </c>
      <c r="U20" s="4"/>
      <c r="V20" s="4"/>
      <c r="W20" s="4"/>
      <c r="X20" s="11" t="s">
        <v>177</v>
      </c>
      <c r="Y20" s="7">
        <v>-8.2101971910694502E-2</v>
      </c>
      <c r="Z20" s="7"/>
      <c r="AA20" s="4"/>
      <c r="AB20" s="4"/>
      <c r="AC20" s="4"/>
      <c r="AD20" s="11" t="s">
        <v>190</v>
      </c>
      <c r="AE20" s="7"/>
      <c r="AF20" s="7">
        <v>0</v>
      </c>
      <c r="AG20" s="4"/>
      <c r="AH20" s="4"/>
      <c r="AI20" s="4"/>
      <c r="AJ20" s="11" t="s">
        <v>35</v>
      </c>
      <c r="AK20" s="7"/>
      <c r="AL20" s="7">
        <v>0.18720324369182201</v>
      </c>
      <c r="AM20" s="4"/>
      <c r="AN20" s="4"/>
      <c r="AO20" s="4"/>
      <c r="AP20" s="4"/>
      <c r="AQ20" s="4"/>
      <c r="AR20" s="4"/>
      <c r="AS20" s="4"/>
      <c r="AT20" s="4"/>
      <c r="AU20" s="4"/>
      <c r="AV20" s="4"/>
      <c r="AW20" s="4"/>
      <c r="AX20" s="4"/>
      <c r="AY20" s="4"/>
      <c r="AZ20" s="4"/>
      <c r="BA20" s="4"/>
      <c r="BB20" s="4"/>
      <c r="BC20" s="4"/>
    </row>
    <row r="21" spans="1:55" x14ac:dyDescent="0.25">
      <c r="A21" s="4"/>
      <c r="B21" s="4"/>
      <c r="C21" s="4"/>
      <c r="D21" s="4"/>
      <c r="E21" s="4"/>
      <c r="F21" s="11" t="s">
        <v>55</v>
      </c>
      <c r="G21" s="7">
        <v>-9.3452217275696525E-2</v>
      </c>
      <c r="H21" s="7"/>
      <c r="I21" s="4"/>
      <c r="J21" s="4"/>
      <c r="K21" s="4"/>
      <c r="L21" s="4" t="s">
        <v>149</v>
      </c>
      <c r="M21" s="7">
        <v>0.17371110327012099</v>
      </c>
      <c r="N21" s="7"/>
      <c r="O21" s="4"/>
      <c r="P21" s="4"/>
      <c r="Q21" s="4"/>
      <c r="R21" s="11" t="s">
        <v>128</v>
      </c>
      <c r="S21" s="7">
        <v>-4.7160164290958817E-2</v>
      </c>
      <c r="T21" s="7"/>
      <c r="U21" s="4"/>
      <c r="V21" s="4"/>
      <c r="W21" s="4"/>
      <c r="X21" s="11" t="s">
        <v>178</v>
      </c>
      <c r="Y21" s="7">
        <v>-3.6215914264478698E-2</v>
      </c>
      <c r="Z21" s="7"/>
      <c r="AA21" s="4"/>
      <c r="AB21" s="4"/>
      <c r="AC21" s="4"/>
      <c r="AD21" s="11" t="s">
        <v>167</v>
      </c>
      <c r="AE21" s="7">
        <v>-7.0524258388440231E-3</v>
      </c>
      <c r="AF21" s="7"/>
      <c r="AG21" s="4"/>
      <c r="AH21" s="4"/>
      <c r="AI21" s="4"/>
      <c r="AJ21" s="11" t="s">
        <v>36</v>
      </c>
      <c r="AK21" s="7">
        <v>0.11031576043925706</v>
      </c>
      <c r="AL21" s="7"/>
      <c r="AM21" s="4"/>
      <c r="AN21" s="4"/>
      <c r="AO21" s="4"/>
      <c r="AP21" s="4"/>
      <c r="AQ21" s="4"/>
      <c r="AR21" s="4"/>
      <c r="AS21" s="4"/>
      <c r="AT21" s="4"/>
      <c r="AU21" s="4"/>
      <c r="AV21" s="4"/>
      <c r="AW21" s="4"/>
      <c r="AX21" s="4"/>
      <c r="AY21" s="4"/>
      <c r="AZ21" s="4"/>
      <c r="BA21" s="4"/>
      <c r="BB21" s="4"/>
      <c r="BC21" s="4"/>
    </row>
    <row r="22" spans="1:55" x14ac:dyDescent="0.25">
      <c r="A22" s="4"/>
      <c r="B22" s="4"/>
      <c r="C22" s="4"/>
      <c r="D22" s="4"/>
      <c r="E22" s="4"/>
      <c r="F22" s="11" t="s">
        <v>56</v>
      </c>
      <c r="G22" s="7">
        <v>3.1922384254963188E-3</v>
      </c>
      <c r="H22" s="7"/>
      <c r="I22" s="4"/>
      <c r="J22" s="4"/>
      <c r="K22" s="4"/>
      <c r="L22" s="4" t="s">
        <v>150</v>
      </c>
      <c r="M22" s="7">
        <v>9.04138195018174E-2</v>
      </c>
      <c r="N22" s="7"/>
      <c r="O22" s="4"/>
      <c r="P22" s="4"/>
      <c r="Q22" s="4"/>
      <c r="R22" s="11" t="s">
        <v>129</v>
      </c>
      <c r="S22" s="7">
        <v>1.2822016945100545E-2</v>
      </c>
      <c r="T22" s="7"/>
      <c r="U22" s="4"/>
      <c r="V22" s="4"/>
      <c r="W22" s="4"/>
      <c r="X22" s="11" t="s">
        <v>179</v>
      </c>
      <c r="Y22" s="7">
        <v>4.5667629097835803E-2</v>
      </c>
      <c r="Z22" s="7"/>
      <c r="AA22" s="4"/>
      <c r="AB22" s="4"/>
      <c r="AC22" s="4"/>
      <c r="AD22" s="11" t="s">
        <v>166</v>
      </c>
      <c r="AE22" s="7">
        <v>4.8633297104395901E-2</v>
      </c>
      <c r="AF22" s="7"/>
      <c r="AG22" s="4"/>
      <c r="AH22" s="4"/>
      <c r="AI22" s="4"/>
      <c r="AJ22" s="11" t="s">
        <v>37</v>
      </c>
      <c r="AK22" s="7">
        <v>-7.2714862436595862E-3</v>
      </c>
      <c r="AL22" s="7"/>
      <c r="AM22" s="4"/>
      <c r="AN22" s="4"/>
      <c r="AO22" s="4"/>
      <c r="AP22" s="4"/>
      <c r="AQ22" s="4"/>
      <c r="AR22" s="4"/>
      <c r="AS22" s="4"/>
      <c r="AT22" s="4"/>
      <c r="AU22" s="4"/>
      <c r="AV22" s="4"/>
      <c r="AW22" s="4"/>
      <c r="AX22" s="4"/>
      <c r="AY22" s="4"/>
      <c r="AZ22" s="4"/>
      <c r="BA22" s="4"/>
      <c r="BB22" s="4"/>
      <c r="BC22" s="4"/>
    </row>
    <row r="23" spans="1:55" x14ac:dyDescent="0.25">
      <c r="A23" s="4"/>
      <c r="B23" s="4"/>
      <c r="C23" s="4"/>
      <c r="D23" s="4"/>
      <c r="E23" s="4"/>
      <c r="F23" s="11" t="s">
        <v>57</v>
      </c>
      <c r="G23" s="7"/>
      <c r="H23" s="7">
        <v>6.2402055397317469E-2</v>
      </c>
      <c r="I23" s="4"/>
      <c r="J23" s="4"/>
      <c r="K23" s="4"/>
      <c r="L23" s="4" t="s">
        <v>151</v>
      </c>
      <c r="M23" s="7">
        <v>3.1996961987922998E-2</v>
      </c>
      <c r="N23" s="7"/>
      <c r="O23" s="4"/>
      <c r="P23" s="4"/>
      <c r="Q23" s="4"/>
      <c r="R23" s="11" t="s">
        <v>130</v>
      </c>
      <c r="S23" s="7">
        <v>-1.86269035684683E-3</v>
      </c>
      <c r="T23" s="7"/>
      <c r="U23" s="4"/>
      <c r="V23" s="4"/>
      <c r="W23" s="4"/>
      <c r="X23" s="11" t="s">
        <v>180</v>
      </c>
      <c r="Y23" s="7"/>
      <c r="Z23" s="7">
        <v>7.3538885397349693E-2</v>
      </c>
      <c r="AA23" s="4"/>
      <c r="AB23" s="4"/>
      <c r="AC23" s="4"/>
      <c r="AD23" s="11" t="s">
        <v>192</v>
      </c>
      <c r="AE23" s="7"/>
      <c r="AF23" s="7">
        <v>-0.17531017839215302</v>
      </c>
      <c r="AG23" s="4"/>
      <c r="AH23" s="4"/>
      <c r="AI23" s="4"/>
      <c r="AJ23" s="11" t="s">
        <v>38</v>
      </c>
      <c r="AK23" s="7">
        <v>-0.1191692534478237</v>
      </c>
      <c r="AL23" s="7"/>
      <c r="AM23" s="4"/>
      <c r="AN23" s="4"/>
      <c r="AO23" s="4"/>
      <c r="AP23" s="4"/>
      <c r="AQ23" s="4"/>
      <c r="AR23" s="4"/>
      <c r="AS23" s="4"/>
      <c r="AT23" s="4"/>
      <c r="AU23" s="4"/>
      <c r="AV23" s="4"/>
      <c r="AW23" s="4"/>
      <c r="AX23" s="4"/>
      <c r="AY23" s="4"/>
      <c r="AZ23" s="4"/>
      <c r="BA23" s="4"/>
      <c r="BB23" s="4"/>
      <c r="BC23" s="4"/>
    </row>
    <row r="24" spans="1:55" x14ac:dyDescent="0.25">
      <c r="A24" s="4"/>
      <c r="B24" s="4"/>
      <c r="C24" s="4"/>
      <c r="D24" s="4"/>
      <c r="E24" s="4"/>
      <c r="F24" s="11" t="s">
        <v>58</v>
      </c>
      <c r="G24" s="7">
        <v>4.34526117965214E-2</v>
      </c>
      <c r="H24" s="7"/>
      <c r="I24" s="4"/>
      <c r="J24" s="4"/>
      <c r="K24" s="4"/>
      <c r="L24" s="4" t="s">
        <v>152</v>
      </c>
      <c r="M24" s="7">
        <v>1.15118100887363E-2</v>
      </c>
      <c r="N24" s="7"/>
      <c r="O24" s="4"/>
      <c r="P24" s="4"/>
      <c r="Q24" s="4"/>
      <c r="R24" s="11" t="s">
        <v>184</v>
      </c>
      <c r="S24" s="7">
        <v>-1.2066945900901701E-2</v>
      </c>
      <c r="T24" s="7">
        <v>-2.6573907284558329E-2</v>
      </c>
      <c r="U24" s="4"/>
      <c r="V24" s="4"/>
      <c r="W24" s="4"/>
      <c r="X24" s="11" t="s">
        <v>184</v>
      </c>
      <c r="Y24" s="7">
        <v>-2.421675235911246E-2</v>
      </c>
      <c r="Z24" s="7">
        <v>7.3538885397349693E-2</v>
      </c>
      <c r="AA24" s="4"/>
      <c r="AB24" s="4"/>
      <c r="AC24" s="4"/>
      <c r="AD24" s="11" t="s">
        <v>165</v>
      </c>
      <c r="AE24" s="7"/>
      <c r="AF24" s="7">
        <v>0.37092097881119956</v>
      </c>
      <c r="AG24" s="4"/>
      <c r="AH24" s="4"/>
      <c r="AI24" s="4"/>
      <c r="AJ24" s="11" t="s">
        <v>39</v>
      </c>
      <c r="AK24" s="7"/>
      <c r="AL24" s="7">
        <v>-0.283974488652317</v>
      </c>
      <c r="AM24" s="4"/>
      <c r="AN24" s="4"/>
      <c r="AO24" s="4"/>
      <c r="AP24" s="4"/>
      <c r="AQ24" s="4"/>
      <c r="AR24" s="4"/>
      <c r="AS24" s="4"/>
      <c r="AT24" s="4"/>
      <c r="AU24" s="4"/>
      <c r="AV24" s="4"/>
      <c r="AW24" s="4"/>
      <c r="AX24" s="4"/>
      <c r="AY24" s="4"/>
      <c r="AZ24" s="4"/>
      <c r="BA24" s="4"/>
      <c r="BB24" s="4"/>
      <c r="BC24" s="4"/>
    </row>
    <row r="25" spans="1:55" x14ac:dyDescent="0.25">
      <c r="A25" s="4"/>
      <c r="B25" s="4"/>
      <c r="C25" s="4"/>
      <c r="D25" s="4"/>
      <c r="E25" s="4"/>
      <c r="F25" s="11" t="s">
        <v>59</v>
      </c>
      <c r="G25" s="7">
        <v>0.124690221787364</v>
      </c>
      <c r="H25" s="7"/>
      <c r="I25" s="4"/>
      <c r="J25" s="4"/>
      <c r="K25" s="4"/>
      <c r="L25" s="4" t="s">
        <v>153</v>
      </c>
      <c r="M25" s="7">
        <v>-9.3736309874000001E-2</v>
      </c>
      <c r="N25" s="7"/>
      <c r="O25" s="4"/>
      <c r="P25" s="4"/>
      <c r="Q25" s="4"/>
      <c r="R25" s="4"/>
      <c r="S25" s="4"/>
      <c r="T25" s="4"/>
      <c r="U25" s="4"/>
      <c r="V25" s="4"/>
      <c r="W25" s="4"/>
      <c r="X25" s="4"/>
      <c r="Y25" s="4"/>
      <c r="Z25" s="4"/>
      <c r="AA25" s="4"/>
      <c r="AB25" s="4"/>
      <c r="AC25" s="4"/>
      <c r="AD25" s="11" t="s">
        <v>164</v>
      </c>
      <c r="AE25" s="7"/>
      <c r="AF25" s="7">
        <v>-0.37000092233426318</v>
      </c>
      <c r="AG25" s="4"/>
      <c r="AH25" s="4"/>
      <c r="AI25" s="4"/>
      <c r="AJ25" s="11" t="s">
        <v>184</v>
      </c>
      <c r="AK25" s="7">
        <v>-5.3749930840754079E-3</v>
      </c>
      <c r="AL25" s="7">
        <v>-4.8385622480247498E-2</v>
      </c>
      <c r="AM25" s="4"/>
      <c r="AN25" s="4"/>
      <c r="AO25" s="4"/>
      <c r="AP25" s="4"/>
      <c r="AQ25" s="4"/>
      <c r="AR25" s="4"/>
      <c r="AS25" s="4"/>
      <c r="AT25" s="4"/>
      <c r="AU25" s="4"/>
      <c r="AV25" s="4"/>
      <c r="AW25" s="4"/>
      <c r="AX25" s="4"/>
      <c r="AY25" s="4"/>
      <c r="AZ25" s="4"/>
      <c r="BA25" s="4"/>
      <c r="BB25" s="4"/>
      <c r="BC25" s="4"/>
    </row>
    <row r="26" spans="1:55" x14ac:dyDescent="0.25">
      <c r="A26" s="4"/>
      <c r="B26" s="4"/>
      <c r="C26" s="4"/>
      <c r="D26" s="4"/>
      <c r="E26" s="4"/>
      <c r="F26" s="11" t="s">
        <v>184</v>
      </c>
      <c r="G26" s="7">
        <v>-1.1300796249194162E-2</v>
      </c>
      <c r="H26" s="7">
        <v>6.2402055397317469E-2</v>
      </c>
      <c r="I26" s="4"/>
      <c r="J26" s="4"/>
      <c r="K26" s="4"/>
      <c r="L26" s="4" t="s">
        <v>154</v>
      </c>
      <c r="M26" s="7">
        <v>-0.21285293452819001</v>
      </c>
      <c r="N26" s="7"/>
      <c r="O26" s="4"/>
      <c r="P26" s="4"/>
      <c r="Q26" s="4"/>
      <c r="R26" s="4"/>
      <c r="S26" s="4"/>
      <c r="T26" s="4"/>
      <c r="U26" s="4"/>
      <c r="V26" s="4"/>
      <c r="W26" s="4"/>
      <c r="X26" s="4"/>
      <c r="Y26" s="4"/>
      <c r="Z26" s="4"/>
      <c r="AA26" s="4"/>
      <c r="AB26" s="4"/>
      <c r="AC26" s="4"/>
      <c r="AD26" s="11" t="s">
        <v>163</v>
      </c>
      <c r="AE26" s="7">
        <v>0.17764023326560299</v>
      </c>
      <c r="AF26" s="7"/>
      <c r="AG26" s="4"/>
      <c r="AH26" s="4"/>
      <c r="AI26" s="4"/>
      <c r="AJ26" s="4"/>
      <c r="AK26" s="4"/>
      <c r="AL26" s="4"/>
      <c r="AM26" s="4"/>
      <c r="AN26" s="4"/>
      <c r="AO26" s="4"/>
      <c r="AP26" s="4"/>
      <c r="AQ26" s="4"/>
      <c r="AR26" s="4"/>
      <c r="AS26" s="4"/>
      <c r="AT26" s="4"/>
      <c r="AU26" s="4"/>
      <c r="AV26" s="4"/>
      <c r="AW26" s="4"/>
      <c r="AX26" s="4"/>
      <c r="AY26" s="4"/>
      <c r="AZ26" s="4"/>
      <c r="BA26" s="4"/>
      <c r="BB26" s="4"/>
      <c r="BC26" s="4"/>
    </row>
    <row r="27" spans="1:55" x14ac:dyDescent="0.25">
      <c r="A27" s="4"/>
      <c r="B27" s="4"/>
      <c r="C27" s="4"/>
      <c r="D27" s="4"/>
      <c r="E27" s="4"/>
      <c r="F27" s="4"/>
      <c r="G27" s="4"/>
      <c r="H27" s="4"/>
      <c r="I27" s="4"/>
      <c r="J27" s="4"/>
      <c r="K27" s="4"/>
      <c r="L27" s="4" t="s">
        <v>155</v>
      </c>
      <c r="M27" s="7">
        <v>-0.12176352879635</v>
      </c>
      <c r="N27" s="7"/>
      <c r="O27" s="4"/>
      <c r="P27" s="4"/>
      <c r="Q27" s="4"/>
      <c r="R27" s="4"/>
      <c r="S27" s="4"/>
      <c r="T27" s="4"/>
      <c r="U27" s="4"/>
      <c r="V27" s="4"/>
      <c r="W27" s="4"/>
      <c r="X27" s="4"/>
      <c r="Y27" s="4"/>
      <c r="Z27" s="4"/>
      <c r="AA27" s="4"/>
      <c r="AB27" s="4"/>
      <c r="AC27" s="4"/>
      <c r="AD27" s="11" t="s">
        <v>162</v>
      </c>
      <c r="AE27" s="7">
        <v>0.15337050283186801</v>
      </c>
      <c r="AF27" s="7"/>
      <c r="AG27" s="4"/>
      <c r="AH27" s="4"/>
      <c r="AI27" s="4"/>
      <c r="AJ27" s="4"/>
      <c r="AK27" s="4"/>
      <c r="AL27" s="4"/>
      <c r="AM27" s="4"/>
      <c r="AN27" s="4"/>
      <c r="AO27" s="4"/>
      <c r="AP27" s="4"/>
      <c r="AQ27" s="4"/>
      <c r="AR27" s="4"/>
      <c r="AS27" s="4"/>
      <c r="AT27" s="4"/>
      <c r="AU27" s="4"/>
      <c r="AV27" s="4"/>
      <c r="AW27" s="4"/>
      <c r="AX27" s="4"/>
      <c r="AY27" s="4"/>
      <c r="AZ27" s="4"/>
      <c r="BA27" s="4"/>
      <c r="BB27" s="4"/>
      <c r="BC27" s="4"/>
    </row>
    <row r="28" spans="1:55" x14ac:dyDescent="0.25">
      <c r="A28" s="4"/>
      <c r="B28" s="4"/>
      <c r="C28" s="4"/>
      <c r="D28" s="4"/>
      <c r="E28" s="4"/>
      <c r="F28" s="4"/>
      <c r="G28" s="4"/>
      <c r="H28" s="4"/>
      <c r="I28" s="4"/>
      <c r="J28" s="4"/>
      <c r="K28" s="4"/>
      <c r="L28" s="4" t="s">
        <v>156</v>
      </c>
      <c r="M28" s="7">
        <v>-5.825682910452E-2</v>
      </c>
      <c r="N28" s="7"/>
      <c r="O28" s="4"/>
      <c r="P28" s="4"/>
      <c r="Q28" s="4"/>
      <c r="R28" s="4"/>
      <c r="S28" s="4"/>
      <c r="T28" s="4"/>
      <c r="U28" s="4"/>
      <c r="V28" s="4"/>
      <c r="W28" s="4"/>
      <c r="X28" s="4"/>
      <c r="Y28" s="4"/>
      <c r="Z28" s="4"/>
      <c r="AA28" s="4"/>
      <c r="AB28" s="4"/>
      <c r="AC28" s="4"/>
      <c r="AD28" s="11" t="s">
        <v>161</v>
      </c>
      <c r="AE28" s="7">
        <v>0.11906260029872</v>
      </c>
      <c r="AF28" s="7"/>
      <c r="AG28" s="4"/>
      <c r="AH28" s="4"/>
      <c r="AI28" s="4"/>
      <c r="AJ28" s="4"/>
      <c r="AK28" s="4"/>
      <c r="AL28" s="4"/>
      <c r="AM28" s="4"/>
      <c r="AN28" s="4"/>
      <c r="AO28" s="4"/>
      <c r="AP28" s="4"/>
      <c r="AQ28" s="4"/>
      <c r="AR28" s="4"/>
      <c r="AS28" s="4"/>
      <c r="AT28" s="4"/>
      <c r="AU28" s="4"/>
      <c r="AV28" s="4"/>
      <c r="AW28" s="4"/>
      <c r="AX28" s="4"/>
      <c r="AY28" s="4"/>
      <c r="AZ28" s="4"/>
      <c r="BA28" s="4"/>
      <c r="BB28" s="4"/>
      <c r="BC28" s="4"/>
    </row>
    <row r="29" spans="1:55" x14ac:dyDescent="0.25">
      <c r="A29" s="4"/>
      <c r="B29" s="4"/>
      <c r="C29" s="4"/>
      <c r="D29" s="4"/>
      <c r="E29" s="4"/>
      <c r="F29" s="4"/>
      <c r="G29" s="4"/>
      <c r="H29" s="4"/>
      <c r="I29" s="4"/>
      <c r="J29" s="4"/>
      <c r="K29" s="4"/>
      <c r="L29" s="4" t="s">
        <v>184</v>
      </c>
      <c r="M29" s="7">
        <v>-2.2371988431807786E-2</v>
      </c>
      <c r="N29" s="7"/>
      <c r="O29" s="4"/>
      <c r="P29" s="4"/>
      <c r="Q29" s="4"/>
      <c r="R29" s="4"/>
      <c r="S29" s="4"/>
      <c r="T29" s="4"/>
      <c r="U29" s="4"/>
      <c r="V29" s="4"/>
      <c r="W29" s="4"/>
      <c r="X29" s="4"/>
      <c r="Y29" s="4"/>
      <c r="Z29" s="4"/>
      <c r="AA29" s="4"/>
      <c r="AB29" s="4"/>
      <c r="AC29" s="4"/>
      <c r="AD29" s="11" t="s">
        <v>191</v>
      </c>
      <c r="AE29" s="7">
        <v>-1.0748329389895894E-2</v>
      </c>
      <c r="AF29" s="7"/>
      <c r="AG29" s="4"/>
      <c r="AH29" s="4"/>
      <c r="AI29" s="4"/>
      <c r="AJ29" s="4"/>
      <c r="AK29" s="4"/>
      <c r="AL29" s="4"/>
      <c r="AM29" s="4"/>
      <c r="AN29" s="4"/>
      <c r="AO29" s="4"/>
      <c r="AP29" s="4"/>
      <c r="AQ29" s="4"/>
      <c r="AR29" s="4"/>
      <c r="AS29" s="4"/>
      <c r="AT29" s="4"/>
      <c r="AU29" s="4"/>
      <c r="AV29" s="4"/>
      <c r="AW29" s="4"/>
      <c r="AX29" s="4"/>
      <c r="AY29" s="4"/>
      <c r="AZ29" s="4"/>
      <c r="BA29" s="4"/>
      <c r="BB29" s="4"/>
      <c r="BC29" s="4"/>
    </row>
    <row r="30" spans="1:55" x14ac:dyDescent="0.25">
      <c r="A30" s="4"/>
      <c r="B30" s="4"/>
      <c r="C30" s="4"/>
      <c r="D30" s="4"/>
      <c r="E30" s="4"/>
      <c r="F30" s="4"/>
      <c r="G30" s="4"/>
      <c r="H30" s="4"/>
      <c r="I30" s="4"/>
      <c r="J30" s="4"/>
      <c r="K30" s="4"/>
      <c r="O30" s="4"/>
      <c r="P30" s="4"/>
      <c r="Q30" s="4"/>
      <c r="R30" s="4"/>
      <c r="S30" s="4"/>
      <c r="T30" s="4"/>
      <c r="U30" s="4"/>
      <c r="V30" s="4"/>
      <c r="W30" s="4"/>
      <c r="X30" s="4"/>
      <c r="Y30" s="4"/>
      <c r="Z30" s="4"/>
      <c r="AA30" s="4"/>
      <c r="AB30" s="4"/>
      <c r="AC30" s="4"/>
      <c r="AD30" s="11" t="s">
        <v>160</v>
      </c>
      <c r="AE30" s="7">
        <v>-0.18890997777570601</v>
      </c>
      <c r="AF30" s="7"/>
      <c r="AG30" s="4"/>
      <c r="AH30" s="4"/>
      <c r="AI30" s="4"/>
      <c r="AJ30" s="4"/>
      <c r="AK30" s="4"/>
      <c r="AL30" s="4"/>
      <c r="AM30" s="4"/>
      <c r="AN30" s="4"/>
      <c r="AO30" s="4"/>
      <c r="AP30" s="4"/>
      <c r="AQ30" s="4"/>
      <c r="AR30" s="4"/>
      <c r="AS30" s="4"/>
      <c r="AT30" s="4"/>
      <c r="AU30" s="4"/>
      <c r="AV30" s="4"/>
      <c r="AW30" s="4"/>
      <c r="AX30" s="4"/>
      <c r="AY30" s="4"/>
      <c r="AZ30" s="4"/>
      <c r="BA30" s="4"/>
      <c r="BB30" s="4"/>
      <c r="BC30" s="4"/>
    </row>
    <row r="31" spans="1:55" x14ac:dyDescent="0.25">
      <c r="A31" s="4"/>
      <c r="B31" s="4"/>
      <c r="C31" s="4"/>
      <c r="D31" s="4"/>
      <c r="E31" s="4"/>
      <c r="F31" s="4"/>
      <c r="G31" s="4"/>
      <c r="H31" s="4"/>
      <c r="I31" s="4"/>
      <c r="J31" s="4"/>
      <c r="K31" s="4"/>
      <c r="O31" s="4"/>
      <c r="P31" s="4"/>
      <c r="Q31" s="4"/>
      <c r="R31" s="4"/>
      <c r="S31" s="4"/>
      <c r="T31" s="4"/>
      <c r="U31" s="4"/>
      <c r="V31" s="4"/>
      <c r="W31" s="4"/>
      <c r="X31" s="4"/>
      <c r="Y31" s="4"/>
      <c r="Z31" s="4"/>
      <c r="AA31" s="4"/>
      <c r="AB31" s="4"/>
      <c r="AC31" s="4"/>
      <c r="AD31" s="11" t="s">
        <v>159</v>
      </c>
      <c r="AE31" s="7">
        <v>6.4427746668648922E-2</v>
      </c>
      <c r="AF31" s="7"/>
      <c r="AG31" s="4"/>
      <c r="AH31" s="4"/>
      <c r="AI31" s="4"/>
      <c r="AJ31" s="4"/>
      <c r="AK31" s="4"/>
      <c r="AL31" s="4"/>
      <c r="AM31" s="4"/>
      <c r="AN31" s="4"/>
      <c r="AO31" s="4"/>
      <c r="AP31" s="4"/>
      <c r="AQ31" s="4"/>
      <c r="AR31" s="4"/>
      <c r="AS31" s="4"/>
      <c r="AT31" s="4"/>
      <c r="AU31" s="4"/>
      <c r="AV31" s="4"/>
      <c r="AW31" s="4"/>
      <c r="AX31" s="4"/>
      <c r="AY31" s="4"/>
      <c r="AZ31" s="4"/>
      <c r="BA31" s="4"/>
      <c r="BB31" s="4"/>
      <c r="BC31" s="4"/>
    </row>
    <row r="32" spans="1:55" x14ac:dyDescent="0.25">
      <c r="A32" s="4"/>
      <c r="B32" s="4"/>
      <c r="C32" s="4"/>
      <c r="D32" s="4"/>
      <c r="E32" s="4"/>
      <c r="F32" s="4"/>
      <c r="G32" s="4"/>
      <c r="H32" s="4"/>
      <c r="I32" s="4"/>
      <c r="J32" s="4"/>
      <c r="K32" s="4"/>
      <c r="O32" s="4"/>
      <c r="P32" s="4"/>
      <c r="Q32" s="4"/>
      <c r="R32" s="4"/>
      <c r="S32" s="4"/>
      <c r="T32" s="4"/>
      <c r="U32" s="4"/>
      <c r="V32" s="4"/>
      <c r="W32" s="4"/>
      <c r="X32" s="4"/>
      <c r="Y32" s="4"/>
      <c r="Z32" s="4"/>
      <c r="AA32" s="4"/>
      <c r="AB32" s="4"/>
      <c r="AC32" s="4"/>
      <c r="AD32" s="11" t="s">
        <v>158</v>
      </c>
      <c r="AE32" s="7">
        <v>-0.21364896402244199</v>
      </c>
      <c r="AF32" s="7"/>
      <c r="AG32" s="4"/>
      <c r="AH32" s="4"/>
      <c r="AI32" s="4"/>
      <c r="AJ32" s="4"/>
      <c r="AK32" s="4"/>
      <c r="AL32" s="4"/>
      <c r="AM32" s="4"/>
      <c r="AN32" s="4"/>
      <c r="AO32" s="4"/>
      <c r="AP32" s="4"/>
      <c r="AQ32" s="4"/>
      <c r="AR32" s="4"/>
      <c r="AS32" s="4"/>
      <c r="AT32" s="4"/>
      <c r="AU32" s="4"/>
      <c r="AV32" s="4"/>
      <c r="AW32" s="4"/>
      <c r="AX32" s="4"/>
      <c r="AY32" s="4"/>
      <c r="AZ32" s="4"/>
      <c r="BA32" s="4"/>
      <c r="BB32" s="4"/>
      <c r="BC32" s="4"/>
    </row>
    <row r="33" spans="1:55" x14ac:dyDescent="0.25">
      <c r="A33" s="4"/>
      <c r="B33" s="4"/>
      <c r="C33" s="4"/>
      <c r="D33" s="4"/>
      <c r="E33" s="4"/>
      <c r="F33" s="4"/>
      <c r="G33" s="4"/>
      <c r="H33" s="4"/>
      <c r="I33" s="4"/>
      <c r="J33" s="4"/>
      <c r="K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x14ac:dyDescent="0.25">
      <c r="A34" s="4"/>
      <c r="B34" s="4"/>
      <c r="C34" s="4"/>
      <c r="D34" s="4"/>
      <c r="E34" s="4"/>
      <c r="F34" s="4"/>
      <c r="G34" s="4"/>
      <c r="H34" s="4"/>
      <c r="I34" s="4"/>
      <c r="J34" s="4"/>
      <c r="K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x14ac:dyDescent="0.25">
      <c r="A35" s="4"/>
      <c r="B35" s="4"/>
      <c r="C35" s="4"/>
      <c r="D35" s="4"/>
      <c r="E35" s="4"/>
      <c r="F35" s="4"/>
      <c r="G35" s="4"/>
      <c r="H35" s="4"/>
      <c r="I35" s="4"/>
      <c r="J35" s="4"/>
      <c r="K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row>
    <row r="36" spans="1:55" x14ac:dyDescent="0.25">
      <c r="A36" s="4"/>
      <c r="B36" s="4"/>
      <c r="C36" s="4"/>
      <c r="D36" s="4"/>
      <c r="E36" s="4"/>
      <c r="F36" s="4"/>
      <c r="G36" s="4"/>
      <c r="H36" s="4"/>
      <c r="I36" s="4"/>
      <c r="J36" s="4"/>
      <c r="K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row>
    <row r="37" spans="1:55" x14ac:dyDescent="0.25">
      <c r="A37" s="4"/>
      <c r="B37" s="4"/>
      <c r="C37" s="4"/>
      <c r="D37" s="4"/>
      <c r="E37" s="4"/>
      <c r="F37" s="4"/>
      <c r="G37" s="4"/>
      <c r="H37" s="4"/>
      <c r="I37" s="4"/>
      <c r="J37" s="4"/>
      <c r="K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row>
    <row r="38" spans="1:55" x14ac:dyDescent="0.25">
      <c r="A38" s="4"/>
      <c r="B38" s="4"/>
      <c r="C38" s="4"/>
      <c r="D38" s="4"/>
      <c r="E38" s="4"/>
      <c r="F38" s="4"/>
      <c r="G38" s="4"/>
      <c r="H38" s="4"/>
      <c r="I38" s="4"/>
      <c r="J38" s="4"/>
      <c r="K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row>
    <row r="39" spans="1:55"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row>
    <row r="40" spans="1:55"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row>
    <row r="41" spans="1:55"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row>
    <row r="42" spans="1:55"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row>
    <row r="43" spans="1:55"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5"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row>
    <row r="45" spans="1:55"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row>
    <row r="46" spans="1:55"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row>
    <row r="47" spans="1:55"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row>
    <row r="48" spans="1:55"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row>
    <row r="49" spans="1:5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row>
    <row r="50" spans="1:5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row>
    <row r="51" spans="1:5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row>
    <row r="52" spans="1:5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row>
    <row r="53" spans="1:5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row>
    <row r="54" spans="1:5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row>
    <row r="55" spans="1:5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row>
    <row r="56" spans="1:5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row>
    <row r="57" spans="1:55"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row>
    <row r="58" spans="1:55"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row>
    <row r="59" spans="1:55"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row>
    <row r="60" spans="1:55"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row>
    <row r="61" spans="1:55"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row>
    <row r="62" spans="1:5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row>
    <row r="63" spans="1:55"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row>
    <row r="64" spans="1:55"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row>
    <row r="65" spans="1:55"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row>
    <row r="66" spans="1:55"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row>
    <row r="67" spans="1:55"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row>
    <row r="68" spans="1:55"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row>
    <row r="69" spans="1:55"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row>
    <row r="70" spans="1:55"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row>
    <row r="71" spans="1:55"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row>
    <row r="72" spans="1:55"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row>
    <row r="73" spans="1:55"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row>
    <row r="74" spans="1:55"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row>
    <row r="75" spans="1:55"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row>
    <row r="76" spans="1:55"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D69F-C267-4B90-A146-509799CA35CB}">
  <sheetPr>
    <pageSetUpPr fitToPage="1"/>
  </sheetPr>
  <dimension ref="A1:XFD277"/>
  <sheetViews>
    <sheetView showGridLines="0" showRowColHeaders="0" zoomScaleNormal="100" workbookViewId="0">
      <pane ySplit="1" topLeftCell="A2" activePane="bottomLeft" state="frozen"/>
      <selection activeCell="O10" sqref="O10"/>
      <selection pane="bottomLeft" activeCell="C3" sqref="C3"/>
    </sheetView>
  </sheetViews>
  <sheetFormatPr baseColWidth="10" defaultRowHeight="15" x14ac:dyDescent="0.25"/>
  <cols>
    <col min="1" max="1" width="32.7109375" style="4" customWidth="1"/>
    <col min="2" max="2" width="3.7109375" style="5" customWidth="1"/>
    <col min="3" max="3" width="24.7109375" style="5" customWidth="1"/>
    <col min="4" max="4" width="17.42578125" style="4" customWidth="1"/>
    <col min="5" max="5" width="22.140625" style="4" customWidth="1"/>
    <col min="6" max="6" width="23.85546875" style="4" customWidth="1"/>
    <col min="7" max="7" width="1.7109375" style="5" customWidth="1"/>
    <col min="8" max="8" width="25.85546875" style="5" customWidth="1"/>
    <col min="9" max="10" width="11.42578125" style="4"/>
    <col min="11" max="11" width="63.5703125" style="4" customWidth="1"/>
    <col min="12" max="12" width="3.7109375" style="4" customWidth="1"/>
    <col min="13" max="13" width="3.85546875" style="4" hidden="1" customWidth="1"/>
    <col min="14" max="14" width="2.7109375" style="4" customWidth="1"/>
    <col min="15" max="15" width="43.7109375" style="4" customWidth="1"/>
    <col min="16" max="26" width="11.42578125" style="4"/>
    <col min="27" max="27" width="26.5703125" style="4" bestFit="1" customWidth="1"/>
    <col min="28" max="28" width="25.7109375" style="4" bestFit="1" customWidth="1"/>
    <col min="29" max="29" width="37.5703125" style="4" bestFit="1" customWidth="1"/>
    <col min="30" max="32" width="11.42578125" style="4"/>
    <col min="33" max="33" width="21.42578125" style="4" bestFit="1" customWidth="1"/>
    <col min="34" max="34" width="25.7109375" style="4" bestFit="1" customWidth="1"/>
    <col min="35" max="35" width="37.5703125" style="4" bestFit="1" customWidth="1"/>
    <col min="36" max="38" width="11.42578125" style="4"/>
    <col min="39" max="39" width="22.42578125" style="4" bestFit="1" customWidth="1"/>
    <col min="40" max="40" width="25.7109375" style="4" bestFit="1" customWidth="1"/>
    <col min="41" max="41" width="37.5703125" style="4" bestFit="1" customWidth="1"/>
    <col min="42" max="44" width="11.42578125" style="4"/>
    <col min="45" max="45" width="28" style="4" bestFit="1" customWidth="1"/>
    <col min="46" max="46" width="25.7109375" style="4" bestFit="1" customWidth="1"/>
    <col min="47" max="47" width="37.5703125" style="4" bestFit="1" customWidth="1"/>
    <col min="48" max="50" width="11.42578125" style="4"/>
    <col min="51" max="51" width="24.7109375" style="4" bestFit="1" customWidth="1"/>
    <col min="52" max="52" width="25.7109375" style="4" bestFit="1" customWidth="1"/>
    <col min="53" max="53" width="37.5703125" style="4" bestFit="1" customWidth="1"/>
    <col min="54" max="56" width="11.42578125" style="4"/>
    <col min="57" max="57" width="25.7109375" style="4" bestFit="1" customWidth="1"/>
    <col min="58" max="58" width="27" style="4" bestFit="1" customWidth="1"/>
    <col min="59" max="59" width="38.7109375" style="4" bestFit="1" customWidth="1"/>
    <col min="60" max="60" width="22.7109375" style="4" bestFit="1" customWidth="1"/>
    <col min="61" max="16384" width="11.42578125" style="4"/>
  </cols>
  <sheetData>
    <row r="1" spans="1:16384" s="41" customFormat="1" ht="38.1" customHeight="1" x14ac:dyDescent="0.25">
      <c r="A1" s="20"/>
      <c r="B1" s="21"/>
      <c r="C1" s="57" t="s">
        <v>199</v>
      </c>
      <c r="D1" s="23" t="s">
        <v>224</v>
      </c>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21.95" customHeight="1" thickBot="1" x14ac:dyDescent="0.3">
      <c r="A2" s="28" t="s">
        <v>196</v>
      </c>
      <c r="B2" s="29"/>
      <c r="C2" s="29"/>
      <c r="D2" s="29"/>
      <c r="E2" s="29"/>
      <c r="F2" s="29"/>
      <c r="G2" s="29"/>
      <c r="H2" s="29"/>
      <c r="I2" s="29"/>
      <c r="J2" s="29"/>
      <c r="K2" s="29"/>
      <c r="L2" s="29"/>
    </row>
    <row r="3" spans="1:16384" ht="24" customHeight="1" x14ac:dyDescent="0.25">
      <c r="B3" s="29"/>
      <c r="C3" s="69" t="s">
        <v>200</v>
      </c>
      <c r="D3" s="70"/>
      <c r="E3" s="70"/>
      <c r="F3" s="71"/>
      <c r="G3" s="29"/>
      <c r="H3" s="69" t="s">
        <v>201</v>
      </c>
      <c r="I3" s="70"/>
      <c r="J3" s="70"/>
      <c r="K3" s="71"/>
      <c r="L3" s="29"/>
      <c r="M3" s="42"/>
      <c r="O3" s="44" t="s">
        <v>206</v>
      </c>
    </row>
    <row r="4" spans="1:16384" ht="241.5" customHeight="1" x14ac:dyDescent="0.25">
      <c r="B4" s="29"/>
      <c r="C4" s="33"/>
      <c r="D4" s="34"/>
      <c r="E4" s="35"/>
      <c r="F4" s="36"/>
      <c r="G4" s="29"/>
      <c r="H4" s="33"/>
      <c r="I4" s="34"/>
      <c r="J4" s="35"/>
      <c r="K4" s="36"/>
      <c r="L4" s="29"/>
      <c r="M4" s="43"/>
      <c r="O4" s="82" t="s">
        <v>207</v>
      </c>
    </row>
    <row r="5" spans="1:16384" ht="45" customHeight="1" thickBot="1" x14ac:dyDescent="0.3">
      <c r="B5" s="29"/>
      <c r="C5" s="37"/>
      <c r="D5" s="38"/>
      <c r="E5" s="39"/>
      <c r="F5" s="40"/>
      <c r="G5" s="29"/>
      <c r="H5" s="24"/>
      <c r="I5" s="25"/>
      <c r="J5" s="26"/>
      <c r="K5" s="27"/>
      <c r="L5" s="29"/>
      <c r="M5" s="43"/>
      <c r="O5" s="78"/>
    </row>
    <row r="6" spans="1:16384" ht="11.1" customHeight="1" x14ac:dyDescent="0.25">
      <c r="B6" s="29"/>
      <c r="C6" s="37"/>
      <c r="D6" s="38"/>
      <c r="E6" s="39"/>
      <c r="F6" s="40"/>
      <c r="G6" s="29"/>
      <c r="H6" s="29"/>
      <c r="I6" s="29"/>
      <c r="J6" s="29"/>
      <c r="K6" s="29"/>
      <c r="L6" s="29"/>
    </row>
    <row r="7" spans="1:16384" ht="24" customHeight="1" x14ac:dyDescent="0.25">
      <c r="B7" s="29"/>
      <c r="C7" s="37"/>
      <c r="D7" s="38"/>
      <c r="E7" s="39"/>
      <c r="F7" s="40"/>
      <c r="G7" s="29"/>
      <c r="H7" s="69" t="s">
        <v>202</v>
      </c>
      <c r="I7" s="70"/>
      <c r="J7" s="70"/>
      <c r="K7" s="71"/>
      <c r="L7" s="29"/>
    </row>
    <row r="8" spans="1:16384" ht="35.1" customHeight="1" x14ac:dyDescent="0.25">
      <c r="B8" s="29"/>
      <c r="C8" s="37"/>
      <c r="D8" s="38"/>
      <c r="E8" s="39"/>
      <c r="F8" s="40"/>
      <c r="G8" s="29"/>
      <c r="H8" s="33"/>
      <c r="I8" s="34"/>
      <c r="J8" s="35"/>
      <c r="K8" s="36"/>
      <c r="L8" s="29"/>
    </row>
    <row r="9" spans="1:16384" ht="33.75" customHeight="1" x14ac:dyDescent="0.25">
      <c r="B9" s="29"/>
      <c r="C9" s="37"/>
      <c r="D9" s="38"/>
      <c r="E9" s="39"/>
      <c r="F9" s="40"/>
      <c r="G9" s="29"/>
      <c r="H9" s="37"/>
      <c r="I9" s="38"/>
      <c r="J9" s="39"/>
      <c r="K9" s="40"/>
      <c r="L9" s="29"/>
    </row>
    <row r="10" spans="1:16384" ht="222" customHeight="1" x14ac:dyDescent="0.25">
      <c r="B10" s="29"/>
      <c r="C10" s="24"/>
      <c r="D10" s="25"/>
      <c r="E10" s="26"/>
      <c r="F10" s="27"/>
      <c r="G10" s="29"/>
      <c r="H10" s="24"/>
      <c r="I10" s="25"/>
      <c r="J10" s="26"/>
      <c r="K10" s="27"/>
      <c r="L10" s="29"/>
    </row>
    <row r="11" spans="1:16384" ht="11.1" customHeight="1" x14ac:dyDescent="0.25">
      <c r="B11" s="29"/>
      <c r="C11" s="29"/>
      <c r="D11" s="29"/>
      <c r="E11" s="29"/>
      <c r="F11" s="29"/>
      <c r="G11" s="29"/>
      <c r="H11" s="29"/>
      <c r="I11" s="29"/>
      <c r="J11" s="29"/>
      <c r="K11" s="29"/>
      <c r="L11" s="29"/>
    </row>
    <row r="12" spans="1:16384" ht="24" customHeight="1" x14ac:dyDescent="0.25">
      <c r="B12" s="29"/>
      <c r="C12" s="69" t="s">
        <v>204</v>
      </c>
      <c r="D12" s="70"/>
      <c r="E12" s="70"/>
      <c r="F12" s="71"/>
      <c r="G12" s="29"/>
      <c r="H12" s="69" t="s">
        <v>203</v>
      </c>
      <c r="I12" s="70"/>
      <c r="J12" s="70"/>
      <c r="K12" s="71"/>
      <c r="L12" s="29"/>
    </row>
    <row r="13" spans="1:16384" ht="35.1" customHeight="1" x14ac:dyDescent="0.25">
      <c r="B13" s="29"/>
      <c r="C13" s="33"/>
      <c r="D13" s="34"/>
      <c r="E13" s="35"/>
      <c r="F13" s="36"/>
      <c r="G13" s="29"/>
      <c r="H13" s="33"/>
      <c r="I13" s="34"/>
      <c r="J13" s="35"/>
      <c r="K13" s="36"/>
      <c r="L13" s="29"/>
    </row>
    <row r="14" spans="1:16384" ht="207" customHeight="1" x14ac:dyDescent="0.25">
      <c r="B14" s="29"/>
      <c r="C14" s="37"/>
      <c r="D14" s="38"/>
      <c r="E14" s="39"/>
      <c r="F14" s="40"/>
      <c r="G14" s="29"/>
      <c r="H14" s="37"/>
      <c r="I14" s="38"/>
      <c r="J14" s="39"/>
      <c r="K14" s="40"/>
      <c r="L14" s="29"/>
    </row>
    <row r="15" spans="1:16384" ht="57.75" customHeight="1" x14ac:dyDescent="0.25">
      <c r="B15" s="29"/>
      <c r="C15" s="24"/>
      <c r="D15" s="25"/>
      <c r="E15" s="26"/>
      <c r="F15" s="27"/>
      <c r="G15" s="29"/>
      <c r="H15" s="24"/>
      <c r="I15" s="25"/>
      <c r="J15" s="26"/>
      <c r="K15" s="27"/>
      <c r="L15" s="29"/>
    </row>
    <row r="16" spans="1:16384" ht="11.1" customHeight="1" x14ac:dyDescent="0.25">
      <c r="B16" s="29"/>
      <c r="C16" s="29"/>
      <c r="D16" s="29"/>
      <c r="E16" s="29"/>
      <c r="F16" s="29"/>
      <c r="G16" s="29"/>
      <c r="H16" s="29"/>
      <c r="I16" s="29"/>
      <c r="J16" s="29"/>
      <c r="K16" s="29"/>
      <c r="L16" s="29"/>
    </row>
    <row r="17" spans="2:12" ht="24" customHeight="1" x14ac:dyDescent="0.25">
      <c r="B17" s="29"/>
      <c r="C17" s="69" t="s">
        <v>205</v>
      </c>
      <c r="D17" s="70"/>
      <c r="E17" s="70"/>
      <c r="F17" s="71"/>
      <c r="G17" s="29"/>
      <c r="H17" s="29"/>
      <c r="I17" s="29"/>
      <c r="J17" s="29"/>
      <c r="K17" s="29"/>
      <c r="L17" s="29"/>
    </row>
    <row r="18" spans="2:12" ht="24" customHeight="1" x14ac:dyDescent="0.25">
      <c r="B18" s="29"/>
      <c r="C18" s="33"/>
      <c r="D18" s="34"/>
      <c r="E18" s="35"/>
      <c r="F18" s="36"/>
      <c r="G18" s="29"/>
      <c r="H18" s="29"/>
      <c r="I18" s="29"/>
      <c r="J18" s="29"/>
      <c r="K18" s="29"/>
      <c r="L18" s="29"/>
    </row>
    <row r="19" spans="2:12" ht="216" customHeight="1" x14ac:dyDescent="0.25">
      <c r="B19" s="29"/>
      <c r="C19" s="37"/>
      <c r="D19" s="38"/>
      <c r="E19" s="39"/>
      <c r="F19" s="40"/>
      <c r="G19" s="29"/>
      <c r="H19" s="29"/>
      <c r="I19" s="29"/>
      <c r="J19" s="29"/>
      <c r="K19" s="29"/>
      <c r="L19" s="29"/>
    </row>
    <row r="20" spans="2:12" ht="59.25" customHeight="1" x14ac:dyDescent="0.25">
      <c r="B20" s="29"/>
      <c r="C20" s="24"/>
      <c r="D20" s="25"/>
      <c r="E20" s="26"/>
      <c r="F20" s="27"/>
      <c r="G20" s="29"/>
      <c r="H20" s="29"/>
      <c r="I20" s="29"/>
      <c r="J20" s="29"/>
      <c r="K20" s="29"/>
      <c r="L20" s="29"/>
    </row>
    <row r="21" spans="2:12" ht="20.100000000000001" customHeight="1" x14ac:dyDescent="0.25">
      <c r="B21" s="29"/>
      <c r="C21" s="29"/>
      <c r="D21" s="29"/>
      <c r="E21" s="29"/>
      <c r="F21" s="29"/>
      <c r="G21" s="29"/>
      <c r="H21" s="29"/>
      <c r="I21" s="29"/>
      <c r="J21" s="29"/>
      <c r="K21" s="29"/>
      <c r="L21" s="29"/>
    </row>
    <row r="22" spans="2:12" x14ac:dyDescent="0.25">
      <c r="B22" s="4"/>
      <c r="C22" s="4"/>
      <c r="G22" s="4"/>
      <c r="H22" s="4"/>
    </row>
    <row r="23" spans="2:12" x14ac:dyDescent="0.25">
      <c r="B23" s="4"/>
      <c r="C23" s="4"/>
      <c r="G23" s="4"/>
      <c r="H23" s="4"/>
    </row>
    <row r="24" spans="2:12" x14ac:dyDescent="0.25">
      <c r="B24" s="4"/>
      <c r="C24" s="4"/>
      <c r="G24" s="4"/>
      <c r="H24" s="4"/>
    </row>
    <row r="25" spans="2:12" x14ac:dyDescent="0.25">
      <c r="B25" s="4"/>
      <c r="C25" s="4"/>
      <c r="G25" s="4"/>
      <c r="H25" s="4"/>
    </row>
    <row r="26" spans="2:12" x14ac:dyDescent="0.25">
      <c r="B26" s="4"/>
      <c r="C26" s="4"/>
      <c r="G26" s="4"/>
      <c r="H26" s="4"/>
    </row>
    <row r="27" spans="2:12" x14ac:dyDescent="0.25">
      <c r="B27" s="4"/>
      <c r="C27" s="4"/>
      <c r="G27" s="4"/>
      <c r="H27" s="4"/>
    </row>
    <row r="28" spans="2:12" x14ac:dyDescent="0.25">
      <c r="B28" s="4"/>
      <c r="C28" s="4"/>
      <c r="G28" s="4"/>
      <c r="H28" s="4"/>
    </row>
    <row r="29" spans="2:12" x14ac:dyDescent="0.25">
      <c r="B29" s="4"/>
      <c r="C29" s="4"/>
      <c r="G29" s="4"/>
      <c r="H29" s="4"/>
    </row>
    <row r="30" spans="2:12" x14ac:dyDescent="0.25">
      <c r="B30" s="4"/>
      <c r="C30" s="4"/>
      <c r="G30" s="4"/>
      <c r="H30" s="4"/>
    </row>
    <row r="31" spans="2:12" x14ac:dyDescent="0.25">
      <c r="B31" s="4"/>
      <c r="C31" s="4"/>
      <c r="G31" s="4"/>
      <c r="H31" s="4"/>
    </row>
    <row r="32" spans="2:12" x14ac:dyDescent="0.25">
      <c r="B32" s="4"/>
      <c r="C32" s="4"/>
      <c r="G32" s="4"/>
      <c r="H32" s="4"/>
    </row>
    <row r="33" spans="2:8" x14ac:dyDescent="0.25">
      <c r="B33" s="4"/>
      <c r="C33" s="4"/>
      <c r="G33" s="4"/>
      <c r="H33" s="4"/>
    </row>
    <row r="34" spans="2:8" x14ac:dyDescent="0.25">
      <c r="B34" s="4"/>
      <c r="C34" s="4"/>
      <c r="G34" s="4"/>
      <c r="H34" s="4"/>
    </row>
    <row r="35" spans="2:8" x14ac:dyDescent="0.25">
      <c r="B35" s="4"/>
      <c r="C35" s="4"/>
      <c r="G35" s="4"/>
      <c r="H35" s="4"/>
    </row>
    <row r="36" spans="2:8" x14ac:dyDescent="0.25">
      <c r="B36" s="4"/>
      <c r="C36" s="4"/>
      <c r="G36" s="4"/>
      <c r="H36" s="4"/>
    </row>
    <row r="37" spans="2:8" x14ac:dyDescent="0.25">
      <c r="B37" s="4"/>
      <c r="C37" s="4"/>
      <c r="G37" s="4"/>
      <c r="H37" s="4"/>
    </row>
    <row r="38" spans="2:8" x14ac:dyDescent="0.25">
      <c r="B38" s="4"/>
      <c r="C38" s="4"/>
      <c r="G38" s="4"/>
      <c r="H38" s="4"/>
    </row>
    <row r="39" spans="2:8" x14ac:dyDescent="0.25">
      <c r="B39" s="4"/>
      <c r="C39" s="4"/>
      <c r="G39" s="4"/>
      <c r="H39" s="4"/>
    </row>
    <row r="40" spans="2:8" x14ac:dyDescent="0.25">
      <c r="B40" s="4"/>
      <c r="C40" s="4"/>
      <c r="G40" s="4"/>
      <c r="H40" s="4"/>
    </row>
    <row r="41" spans="2:8" x14ac:dyDescent="0.25">
      <c r="B41" s="4"/>
      <c r="C41" s="4"/>
      <c r="G41" s="4"/>
      <c r="H41" s="4"/>
    </row>
    <row r="42" spans="2:8" x14ac:dyDescent="0.25">
      <c r="B42" s="4"/>
      <c r="C42" s="4"/>
      <c r="G42" s="4"/>
      <c r="H42" s="4"/>
    </row>
    <row r="43" spans="2:8" x14ac:dyDescent="0.25">
      <c r="B43" s="4"/>
      <c r="C43" s="4"/>
      <c r="G43" s="4"/>
      <c r="H43" s="4"/>
    </row>
    <row r="44" spans="2:8" x14ac:dyDescent="0.25">
      <c r="B44" s="4"/>
      <c r="C44" s="4"/>
      <c r="G44" s="4"/>
      <c r="H44" s="4"/>
    </row>
    <row r="45" spans="2:8" x14ac:dyDescent="0.25">
      <c r="B45" s="4"/>
      <c r="C45" s="4"/>
      <c r="G45" s="4"/>
      <c r="H45" s="4"/>
    </row>
    <row r="46" spans="2:8" x14ac:dyDescent="0.25">
      <c r="B46" s="4"/>
      <c r="C46" s="4"/>
      <c r="G46" s="4"/>
      <c r="H46" s="4"/>
    </row>
    <row r="47" spans="2:8" x14ac:dyDescent="0.25">
      <c r="B47" s="4"/>
      <c r="C47" s="4"/>
      <c r="G47" s="4"/>
      <c r="H47" s="4"/>
    </row>
    <row r="48" spans="2:8" x14ac:dyDescent="0.25">
      <c r="B48" s="4"/>
      <c r="C48" s="4"/>
      <c r="G48" s="4"/>
      <c r="H48" s="4"/>
    </row>
    <row r="49" spans="2:8" x14ac:dyDescent="0.25">
      <c r="B49" s="4"/>
      <c r="C49" s="4"/>
      <c r="G49" s="4"/>
      <c r="H49" s="4"/>
    </row>
    <row r="50" spans="2:8" x14ac:dyDescent="0.25">
      <c r="B50" s="4"/>
      <c r="C50" s="4"/>
      <c r="G50" s="4"/>
      <c r="H50" s="4"/>
    </row>
    <row r="51" spans="2:8" x14ac:dyDescent="0.25">
      <c r="B51" s="4"/>
      <c r="C51" s="4"/>
      <c r="G51" s="4"/>
      <c r="H51" s="4"/>
    </row>
    <row r="52" spans="2:8" x14ac:dyDescent="0.25">
      <c r="B52" s="4"/>
      <c r="C52" s="4"/>
      <c r="G52" s="4"/>
      <c r="H52" s="4"/>
    </row>
    <row r="53" spans="2:8" x14ac:dyDescent="0.25">
      <c r="B53" s="4"/>
      <c r="C53" s="4"/>
      <c r="G53" s="4"/>
      <c r="H53" s="4"/>
    </row>
    <row r="54" spans="2:8" x14ac:dyDescent="0.25">
      <c r="B54" s="4"/>
      <c r="C54" s="4"/>
      <c r="G54" s="4"/>
      <c r="H54" s="4"/>
    </row>
    <row r="55" spans="2:8" x14ac:dyDescent="0.25">
      <c r="B55" s="4"/>
      <c r="C55" s="4"/>
      <c r="G55" s="4"/>
      <c r="H55" s="4"/>
    </row>
    <row r="56" spans="2:8" x14ac:dyDescent="0.25">
      <c r="B56" s="4"/>
      <c r="C56" s="4"/>
      <c r="G56" s="4"/>
      <c r="H56" s="4"/>
    </row>
    <row r="57" spans="2:8" x14ac:dyDescent="0.25">
      <c r="B57" s="4"/>
      <c r="C57" s="4"/>
      <c r="G57" s="4"/>
      <c r="H57" s="4"/>
    </row>
    <row r="58" spans="2:8" x14ac:dyDescent="0.25">
      <c r="B58" s="4"/>
      <c r="C58" s="4"/>
      <c r="G58" s="4"/>
      <c r="H58" s="4"/>
    </row>
    <row r="59" spans="2:8" x14ac:dyDescent="0.25">
      <c r="B59" s="4"/>
      <c r="C59" s="4"/>
      <c r="G59" s="4"/>
      <c r="H59" s="4"/>
    </row>
    <row r="60" spans="2:8" x14ac:dyDescent="0.25">
      <c r="B60" s="4"/>
      <c r="C60" s="4"/>
      <c r="G60" s="4"/>
      <c r="H60" s="4"/>
    </row>
    <row r="61" spans="2:8" x14ac:dyDescent="0.25">
      <c r="B61" s="4"/>
      <c r="C61" s="4"/>
      <c r="G61" s="4"/>
      <c r="H61" s="4"/>
    </row>
    <row r="62" spans="2:8" x14ac:dyDescent="0.25">
      <c r="B62" s="4"/>
      <c r="C62" s="4"/>
      <c r="G62" s="4"/>
      <c r="H62" s="4"/>
    </row>
    <row r="63" spans="2:8" x14ac:dyDescent="0.25">
      <c r="B63" s="4"/>
      <c r="C63" s="4"/>
      <c r="G63" s="4"/>
      <c r="H63" s="4"/>
    </row>
    <row r="64" spans="2:8" x14ac:dyDescent="0.25">
      <c r="B64" s="4"/>
      <c r="C64" s="4"/>
      <c r="G64" s="4"/>
      <c r="H64" s="4"/>
    </row>
    <row r="65" spans="2:8" x14ac:dyDescent="0.25">
      <c r="B65" s="4"/>
      <c r="C65" s="4"/>
      <c r="G65" s="4"/>
      <c r="H65" s="4"/>
    </row>
    <row r="66" spans="2:8" x14ac:dyDescent="0.25">
      <c r="B66" s="4"/>
      <c r="C66" s="4"/>
      <c r="G66" s="4"/>
      <c r="H66" s="4"/>
    </row>
    <row r="67" spans="2:8" x14ac:dyDescent="0.25">
      <c r="B67" s="4"/>
      <c r="C67" s="4"/>
      <c r="G67" s="4"/>
      <c r="H67" s="4"/>
    </row>
    <row r="68" spans="2:8" x14ac:dyDescent="0.25">
      <c r="B68" s="4"/>
      <c r="C68" s="4"/>
      <c r="G68" s="4"/>
      <c r="H68" s="4"/>
    </row>
    <row r="69" spans="2:8" x14ac:dyDescent="0.25">
      <c r="B69" s="4"/>
      <c r="C69" s="4"/>
      <c r="G69" s="4"/>
      <c r="H69" s="4"/>
    </row>
    <row r="70" spans="2:8" x14ac:dyDescent="0.25">
      <c r="B70" s="4"/>
      <c r="C70" s="4"/>
      <c r="G70" s="4"/>
      <c r="H70" s="4"/>
    </row>
    <row r="71" spans="2:8" x14ac:dyDescent="0.25">
      <c r="B71" s="4"/>
      <c r="C71" s="4"/>
      <c r="G71" s="4"/>
      <c r="H71" s="4"/>
    </row>
    <row r="72" spans="2:8" x14ac:dyDescent="0.25">
      <c r="B72" s="4"/>
      <c r="C72" s="4"/>
      <c r="G72" s="4"/>
      <c r="H72" s="4"/>
    </row>
    <row r="73" spans="2:8" x14ac:dyDescent="0.25">
      <c r="B73" s="4"/>
      <c r="C73" s="4"/>
      <c r="G73" s="4"/>
      <c r="H73" s="4"/>
    </row>
    <row r="74" spans="2:8" x14ac:dyDescent="0.25">
      <c r="B74" s="4"/>
      <c r="C74" s="4"/>
      <c r="G74" s="4"/>
      <c r="H74" s="4"/>
    </row>
    <row r="75" spans="2:8" x14ac:dyDescent="0.25">
      <c r="B75" s="4"/>
      <c r="C75" s="4"/>
      <c r="G75" s="4"/>
      <c r="H75" s="4"/>
    </row>
    <row r="76" spans="2:8" x14ac:dyDescent="0.25">
      <c r="B76" s="4"/>
      <c r="C76" s="4"/>
      <c r="G76" s="4"/>
      <c r="H76" s="4"/>
    </row>
    <row r="77" spans="2:8" x14ac:dyDescent="0.25">
      <c r="B77" s="4"/>
      <c r="C77" s="4"/>
      <c r="G77" s="4"/>
      <c r="H77" s="4"/>
    </row>
    <row r="78" spans="2:8" x14ac:dyDescent="0.25">
      <c r="B78" s="4"/>
      <c r="C78" s="4"/>
      <c r="G78" s="4"/>
      <c r="H78" s="4"/>
    </row>
    <row r="105" spans="2:12" x14ac:dyDescent="0.25">
      <c r="L105" s="7"/>
    </row>
    <row r="106" spans="2:12" x14ac:dyDescent="0.25">
      <c r="L106" s="7"/>
    </row>
    <row r="107" spans="2:12" x14ac:dyDescent="0.25">
      <c r="L107" s="7"/>
    </row>
    <row r="108" spans="2:12" x14ac:dyDescent="0.25">
      <c r="L108" s="7"/>
    </row>
    <row r="109" spans="2:12" x14ac:dyDescent="0.25">
      <c r="B109" s="4"/>
      <c r="C109" s="4"/>
      <c r="L109" s="7"/>
    </row>
    <row r="110" spans="2:12" x14ac:dyDescent="0.25">
      <c r="B110" s="4"/>
      <c r="C110" s="4"/>
      <c r="L110" s="7"/>
    </row>
    <row r="111" spans="2:12" x14ac:dyDescent="0.25">
      <c r="B111" s="4"/>
      <c r="C111" s="4"/>
      <c r="G111" s="4"/>
      <c r="H111" s="4"/>
      <c r="L111" s="7"/>
    </row>
    <row r="112" spans="2:12" x14ac:dyDescent="0.25">
      <c r="B112" s="4"/>
      <c r="C112" s="4"/>
      <c r="G112" s="4"/>
      <c r="H112" s="4"/>
      <c r="L112" s="7"/>
    </row>
    <row r="113" spans="2:12" x14ac:dyDescent="0.25">
      <c r="B113" s="4"/>
      <c r="C113" s="4"/>
      <c r="G113" s="4"/>
      <c r="H113" s="4"/>
      <c r="L113" s="7"/>
    </row>
    <row r="114" spans="2:12" x14ac:dyDescent="0.25">
      <c r="B114" s="4"/>
      <c r="C114" s="4"/>
      <c r="G114" s="4"/>
      <c r="H114" s="4"/>
      <c r="L114" s="7"/>
    </row>
    <row r="115" spans="2:12" x14ac:dyDescent="0.25">
      <c r="B115" s="4"/>
      <c r="C115" s="4"/>
      <c r="G115" s="4"/>
      <c r="H115" s="4"/>
      <c r="L115" s="7"/>
    </row>
    <row r="116" spans="2:12" x14ac:dyDescent="0.25">
      <c r="B116" s="4"/>
      <c r="C116" s="4"/>
      <c r="G116" s="4"/>
      <c r="H116" s="4"/>
      <c r="L116" s="7"/>
    </row>
    <row r="117" spans="2:12" x14ac:dyDescent="0.25">
      <c r="B117" s="4"/>
      <c r="C117" s="4"/>
      <c r="G117" s="4"/>
      <c r="H117" s="4"/>
      <c r="L117" s="7"/>
    </row>
    <row r="118" spans="2:12" x14ac:dyDescent="0.25">
      <c r="B118" s="4"/>
      <c r="C118" s="4"/>
      <c r="K118" s="7"/>
    </row>
    <row r="119" spans="2:12" x14ac:dyDescent="0.25">
      <c r="B119" s="4"/>
      <c r="C119" s="4"/>
      <c r="K119" s="7"/>
    </row>
    <row r="120" spans="2:12" x14ac:dyDescent="0.25">
      <c r="K120" s="7"/>
    </row>
    <row r="121" spans="2:12" x14ac:dyDescent="0.25">
      <c r="K121" s="7"/>
    </row>
    <row r="122" spans="2:12" x14ac:dyDescent="0.25">
      <c r="K122" s="7"/>
    </row>
    <row r="123" spans="2:12" x14ac:dyDescent="0.25">
      <c r="K123" s="7"/>
    </row>
    <row r="124" spans="2:12" x14ac:dyDescent="0.25">
      <c r="K124" s="7"/>
    </row>
    <row r="125" spans="2:12" x14ac:dyDescent="0.25">
      <c r="K125" s="7"/>
    </row>
    <row r="126" spans="2:12" x14ac:dyDescent="0.25">
      <c r="K126" s="7"/>
    </row>
    <row r="127" spans="2:12" x14ac:dyDescent="0.25">
      <c r="K127" s="7"/>
    </row>
    <row r="128" spans="2:12" x14ac:dyDescent="0.25">
      <c r="K128" s="7"/>
    </row>
    <row r="129" spans="11:11" x14ac:dyDescent="0.25">
      <c r="K129" s="7"/>
    </row>
    <row r="130" spans="11:11" x14ac:dyDescent="0.25">
      <c r="K130" s="7"/>
    </row>
    <row r="131" spans="11:11" x14ac:dyDescent="0.25">
      <c r="K131" s="7"/>
    </row>
    <row r="132" spans="11:11" x14ac:dyDescent="0.25">
      <c r="K132" s="7"/>
    </row>
    <row r="133" spans="11:11" x14ac:dyDescent="0.25">
      <c r="K133" s="7"/>
    </row>
    <row r="134" spans="11:11" x14ac:dyDescent="0.25">
      <c r="K134" s="7"/>
    </row>
    <row r="135" spans="11:11" x14ac:dyDescent="0.25">
      <c r="K135" s="7"/>
    </row>
    <row r="136" spans="11:11" x14ac:dyDescent="0.25">
      <c r="K136" s="7"/>
    </row>
    <row r="137" spans="11:11" x14ac:dyDescent="0.25">
      <c r="K137" s="7"/>
    </row>
    <row r="138" spans="11:11" x14ac:dyDescent="0.25">
      <c r="K138" s="7"/>
    </row>
    <row r="139" spans="11:11" x14ac:dyDescent="0.25">
      <c r="K139" s="7"/>
    </row>
    <row r="140" spans="11:11" x14ac:dyDescent="0.25">
      <c r="K140" s="7"/>
    </row>
    <row r="141" spans="11:11" x14ac:dyDescent="0.25">
      <c r="K141" s="7"/>
    </row>
    <row r="142" spans="11:11" x14ac:dyDescent="0.25">
      <c r="K142" s="7"/>
    </row>
    <row r="143" spans="11:11" x14ac:dyDescent="0.25">
      <c r="K143" s="7"/>
    </row>
    <row r="144" spans="11:11" x14ac:dyDescent="0.25">
      <c r="K144" s="7"/>
    </row>
    <row r="145" spans="11:11" x14ac:dyDescent="0.25">
      <c r="K145" s="7"/>
    </row>
    <row r="146" spans="11:11" x14ac:dyDescent="0.25">
      <c r="K146" s="7"/>
    </row>
    <row r="147" spans="11:11" x14ac:dyDescent="0.25">
      <c r="K147" s="7"/>
    </row>
    <row r="148" spans="11:11" x14ac:dyDescent="0.25">
      <c r="K148" s="7"/>
    </row>
    <row r="149" spans="11:11" x14ac:dyDescent="0.25">
      <c r="K149" s="7"/>
    </row>
    <row r="150" spans="11:11" x14ac:dyDescent="0.25">
      <c r="K150" s="7"/>
    </row>
    <row r="151" spans="11:11" x14ac:dyDescent="0.25">
      <c r="K151" s="7"/>
    </row>
    <row r="152" spans="11:11" x14ac:dyDescent="0.25">
      <c r="K152" s="7"/>
    </row>
    <row r="153" spans="11:11" x14ac:dyDescent="0.25">
      <c r="K153" s="7"/>
    </row>
    <row r="154" spans="11:11" x14ac:dyDescent="0.25">
      <c r="K154" s="7"/>
    </row>
    <row r="155" spans="11:11" x14ac:dyDescent="0.25">
      <c r="K155" s="7"/>
    </row>
    <row r="156" spans="11:11" x14ac:dyDescent="0.25">
      <c r="K156" s="7"/>
    </row>
    <row r="157" spans="11:11" x14ac:dyDescent="0.25">
      <c r="K157" s="7"/>
    </row>
    <row r="158" spans="11:11" x14ac:dyDescent="0.25">
      <c r="K158" s="7"/>
    </row>
    <row r="159" spans="11:11" x14ac:dyDescent="0.25">
      <c r="K159" s="7"/>
    </row>
    <row r="160" spans="11:11" x14ac:dyDescent="0.25">
      <c r="K160" s="7"/>
    </row>
    <row r="161" spans="11:11" x14ac:dyDescent="0.25">
      <c r="K161" s="7"/>
    </row>
    <row r="162" spans="11:11" x14ac:dyDescent="0.25">
      <c r="K162" s="7"/>
    </row>
    <row r="163" spans="11:11" x14ac:dyDescent="0.25">
      <c r="K163" s="7"/>
    </row>
    <row r="164" spans="11:11" x14ac:dyDescent="0.25">
      <c r="K164" s="7"/>
    </row>
    <row r="165" spans="11:11" x14ac:dyDescent="0.25">
      <c r="K165" s="7"/>
    </row>
    <row r="166" spans="11:11" x14ac:dyDescent="0.25">
      <c r="K166" s="7"/>
    </row>
    <row r="167" spans="11:11" x14ac:dyDescent="0.25">
      <c r="K167" s="7"/>
    </row>
    <row r="168" spans="11:11" x14ac:dyDescent="0.25">
      <c r="K168" s="7"/>
    </row>
    <row r="169" spans="11:11" x14ac:dyDescent="0.25">
      <c r="K169" s="7"/>
    </row>
    <row r="170" spans="11:11" x14ac:dyDescent="0.25">
      <c r="K170" s="7"/>
    </row>
    <row r="171" spans="11:11" x14ac:dyDescent="0.25">
      <c r="K171" s="7"/>
    </row>
    <row r="172" spans="11:11" x14ac:dyDescent="0.25">
      <c r="K172" s="7"/>
    </row>
    <row r="173" spans="11:11" x14ac:dyDescent="0.25">
      <c r="K173" s="7"/>
    </row>
    <row r="174" spans="11:11" x14ac:dyDescent="0.25">
      <c r="K174" s="7"/>
    </row>
    <row r="175" spans="11:11" x14ac:dyDescent="0.25">
      <c r="K175" s="7"/>
    </row>
    <row r="176" spans="11:11" x14ac:dyDescent="0.25">
      <c r="K176" s="7"/>
    </row>
    <row r="177" spans="11:11" x14ac:dyDescent="0.25">
      <c r="K177" s="7"/>
    </row>
    <row r="178" spans="11:11" x14ac:dyDescent="0.25">
      <c r="K178" s="7"/>
    </row>
    <row r="179" spans="11:11" x14ac:dyDescent="0.25">
      <c r="K179" s="7"/>
    </row>
    <row r="180" spans="11:11" x14ac:dyDescent="0.25">
      <c r="K180" s="7"/>
    </row>
    <row r="181" spans="11:11" x14ac:dyDescent="0.25">
      <c r="K181" s="7"/>
    </row>
    <row r="182" spans="11:11" x14ac:dyDescent="0.25">
      <c r="K182" s="7"/>
    </row>
    <row r="183" spans="11:11" x14ac:dyDescent="0.25">
      <c r="K183" s="7"/>
    </row>
    <row r="184" spans="11:11" x14ac:dyDescent="0.25">
      <c r="K184" s="7"/>
    </row>
    <row r="185" spans="11:11" x14ac:dyDescent="0.25">
      <c r="K185" s="7"/>
    </row>
    <row r="186" spans="11:11" x14ac:dyDescent="0.25">
      <c r="K186" s="7"/>
    </row>
    <row r="187" spans="11:11" x14ac:dyDescent="0.25">
      <c r="K187" s="7"/>
    </row>
    <row r="188" spans="11:11" x14ac:dyDescent="0.25">
      <c r="K188" s="7"/>
    </row>
    <row r="189" spans="11:11" x14ac:dyDescent="0.25">
      <c r="K189" s="7"/>
    </row>
    <row r="190" spans="11:11" x14ac:dyDescent="0.25">
      <c r="K190" s="7"/>
    </row>
    <row r="191" spans="11:11" x14ac:dyDescent="0.25">
      <c r="K191" s="7"/>
    </row>
    <row r="192" spans="11:11" x14ac:dyDescent="0.25">
      <c r="K192" s="7"/>
    </row>
    <row r="193" spans="11:11" x14ac:dyDescent="0.25">
      <c r="K193" s="7"/>
    </row>
    <row r="194" spans="11:11" x14ac:dyDescent="0.25">
      <c r="K194" s="7"/>
    </row>
    <row r="195" spans="11:11" x14ac:dyDescent="0.25">
      <c r="K195" s="7"/>
    </row>
    <row r="196" spans="11:11" x14ac:dyDescent="0.25">
      <c r="K196" s="7"/>
    </row>
    <row r="197" spans="11:11" x14ac:dyDescent="0.25">
      <c r="K197" s="7"/>
    </row>
    <row r="198" spans="11:11" x14ac:dyDescent="0.25">
      <c r="K198" s="7"/>
    </row>
    <row r="199" spans="11:11" x14ac:dyDescent="0.25">
      <c r="K199" s="7"/>
    </row>
    <row r="200" spans="11:11" x14ac:dyDescent="0.25">
      <c r="K200" s="7"/>
    </row>
    <row r="201" spans="11:11" x14ac:dyDescent="0.25">
      <c r="K201" s="7"/>
    </row>
    <row r="202" spans="11:11" x14ac:dyDescent="0.25">
      <c r="K202" s="7"/>
    </row>
    <row r="203" spans="11:11" x14ac:dyDescent="0.25">
      <c r="K203" s="7"/>
    </row>
    <row r="204" spans="11:11" x14ac:dyDescent="0.25">
      <c r="K204" s="7"/>
    </row>
    <row r="205" spans="11:11" x14ac:dyDescent="0.25">
      <c r="K205" s="7"/>
    </row>
    <row r="206" spans="11:11" x14ac:dyDescent="0.25">
      <c r="K206" s="7"/>
    </row>
    <row r="207" spans="11:11" x14ac:dyDescent="0.25">
      <c r="K207" s="7"/>
    </row>
    <row r="208" spans="11:11" x14ac:dyDescent="0.25">
      <c r="K208" s="7"/>
    </row>
    <row r="209" spans="11:11" x14ac:dyDescent="0.25">
      <c r="K209" s="7"/>
    </row>
    <row r="210" spans="11:11" x14ac:dyDescent="0.25">
      <c r="K210" s="7"/>
    </row>
    <row r="211" spans="11:11" x14ac:dyDescent="0.25">
      <c r="K211" s="7"/>
    </row>
    <row r="212" spans="11:11" x14ac:dyDescent="0.25">
      <c r="K212" s="7"/>
    </row>
    <row r="213" spans="11:11" x14ac:dyDescent="0.25">
      <c r="K213" s="7"/>
    </row>
    <row r="214" spans="11:11" x14ac:dyDescent="0.25">
      <c r="K214" s="7"/>
    </row>
    <row r="215" spans="11:11" x14ac:dyDescent="0.25">
      <c r="K215" s="7"/>
    </row>
    <row r="216" spans="11:11" x14ac:dyDescent="0.25">
      <c r="K216" s="7"/>
    </row>
    <row r="217" spans="11:11" x14ac:dyDescent="0.25">
      <c r="K217" s="7"/>
    </row>
    <row r="218" spans="11:11" x14ac:dyDescent="0.25">
      <c r="K218" s="7"/>
    </row>
    <row r="219" spans="11:11" x14ac:dyDescent="0.25">
      <c r="K219" s="7"/>
    </row>
    <row r="220" spans="11:11" x14ac:dyDescent="0.25">
      <c r="K220" s="7"/>
    </row>
    <row r="221" spans="11:11" x14ac:dyDescent="0.25">
      <c r="K221" s="7"/>
    </row>
    <row r="222" spans="11:11" x14ac:dyDescent="0.25">
      <c r="K222" s="7"/>
    </row>
    <row r="223" spans="11:11" x14ac:dyDescent="0.25">
      <c r="K223" s="7"/>
    </row>
    <row r="224" spans="11:11" x14ac:dyDescent="0.25">
      <c r="K224" s="7"/>
    </row>
    <row r="225" spans="11:11" x14ac:dyDescent="0.25">
      <c r="K225" s="7"/>
    </row>
    <row r="226" spans="11:11" x14ac:dyDescent="0.25">
      <c r="K226" s="7"/>
    </row>
    <row r="227" spans="11:11" x14ac:dyDescent="0.25">
      <c r="K227" s="7"/>
    </row>
    <row r="228" spans="11:11" x14ac:dyDescent="0.25">
      <c r="K228" s="7"/>
    </row>
    <row r="229" spans="11:11" x14ac:dyDescent="0.25">
      <c r="K229" s="7"/>
    </row>
    <row r="230" spans="11:11" x14ac:dyDescent="0.25">
      <c r="K230" s="7"/>
    </row>
    <row r="231" spans="11:11" x14ac:dyDescent="0.25">
      <c r="K231" s="7"/>
    </row>
    <row r="232" spans="11:11" x14ac:dyDescent="0.25">
      <c r="K232" s="7"/>
    </row>
    <row r="233" spans="11:11" x14ac:dyDescent="0.25">
      <c r="K233" s="7"/>
    </row>
    <row r="234" spans="11:11" x14ac:dyDescent="0.25">
      <c r="K234" s="7"/>
    </row>
    <row r="235" spans="11:11" x14ac:dyDescent="0.25">
      <c r="K235" s="7"/>
    </row>
    <row r="236" spans="11:11" x14ac:dyDescent="0.25">
      <c r="K236" s="7"/>
    </row>
    <row r="237" spans="11:11" x14ac:dyDescent="0.25">
      <c r="K237" s="7"/>
    </row>
    <row r="238" spans="11:11" x14ac:dyDescent="0.25">
      <c r="K238" s="7"/>
    </row>
    <row r="239" spans="11:11" x14ac:dyDescent="0.25">
      <c r="K239" s="7"/>
    </row>
    <row r="240" spans="11:11" x14ac:dyDescent="0.25">
      <c r="K240" s="7"/>
    </row>
    <row r="241" spans="11:11" x14ac:dyDescent="0.25">
      <c r="K241" s="7"/>
    </row>
    <row r="242" spans="11:11" x14ac:dyDescent="0.25">
      <c r="K242" s="7"/>
    </row>
    <row r="243" spans="11:11" x14ac:dyDescent="0.25">
      <c r="K243" s="7"/>
    </row>
    <row r="244" spans="11:11" x14ac:dyDescent="0.25">
      <c r="K244" s="7"/>
    </row>
    <row r="245" spans="11:11" x14ac:dyDescent="0.25">
      <c r="K245" s="7"/>
    </row>
    <row r="246" spans="11:11" x14ac:dyDescent="0.25">
      <c r="K246" s="7"/>
    </row>
    <row r="247" spans="11:11" x14ac:dyDescent="0.25">
      <c r="K247" s="7"/>
    </row>
    <row r="248" spans="11:11" x14ac:dyDescent="0.25">
      <c r="K248" s="7"/>
    </row>
    <row r="249" spans="11:11" x14ac:dyDescent="0.25">
      <c r="K249" s="7"/>
    </row>
    <row r="250" spans="11:11" x14ac:dyDescent="0.25">
      <c r="K250" s="7"/>
    </row>
    <row r="251" spans="11:11" x14ac:dyDescent="0.25">
      <c r="K251" s="7"/>
    </row>
    <row r="252" spans="11:11" x14ac:dyDescent="0.25">
      <c r="K252" s="7"/>
    </row>
    <row r="253" spans="11:11" x14ac:dyDescent="0.25">
      <c r="K253" s="7"/>
    </row>
    <row r="254" spans="11:11" x14ac:dyDescent="0.25">
      <c r="K254" s="7"/>
    </row>
    <row r="255" spans="11:11" x14ac:dyDescent="0.25">
      <c r="K255" s="7"/>
    </row>
    <row r="256" spans="11:11" x14ac:dyDescent="0.25">
      <c r="K256" s="7"/>
    </row>
    <row r="257" spans="11:11" x14ac:dyDescent="0.25">
      <c r="K257" s="7"/>
    </row>
    <row r="258" spans="11:11" x14ac:dyDescent="0.25">
      <c r="K258" s="7"/>
    </row>
    <row r="259" spans="11:11" x14ac:dyDescent="0.25">
      <c r="K259" s="7"/>
    </row>
    <row r="260" spans="11:11" x14ac:dyDescent="0.25">
      <c r="K260" s="7"/>
    </row>
    <row r="261" spans="11:11" x14ac:dyDescent="0.25">
      <c r="K261" s="7"/>
    </row>
    <row r="262" spans="11:11" x14ac:dyDescent="0.25">
      <c r="K262" s="7"/>
    </row>
    <row r="263" spans="11:11" x14ac:dyDescent="0.25">
      <c r="K263" s="7"/>
    </row>
    <row r="264" spans="11:11" x14ac:dyDescent="0.25">
      <c r="K264" s="7"/>
    </row>
    <row r="265" spans="11:11" x14ac:dyDescent="0.25">
      <c r="K265" s="7"/>
    </row>
    <row r="266" spans="11:11" x14ac:dyDescent="0.25">
      <c r="K266" s="7"/>
    </row>
    <row r="267" spans="11:11" x14ac:dyDescent="0.25">
      <c r="K267" s="7"/>
    </row>
    <row r="268" spans="11:11" x14ac:dyDescent="0.25">
      <c r="K268" s="7"/>
    </row>
    <row r="269" spans="11:11" x14ac:dyDescent="0.25">
      <c r="K269" s="7"/>
    </row>
    <row r="270" spans="11:11" x14ac:dyDescent="0.25">
      <c r="K270" s="7"/>
    </row>
    <row r="271" spans="11:11" x14ac:dyDescent="0.25">
      <c r="K271" s="7"/>
    </row>
    <row r="272" spans="11:11" x14ac:dyDescent="0.25">
      <c r="K272" s="7"/>
    </row>
    <row r="273" spans="11:11" x14ac:dyDescent="0.25">
      <c r="K273" s="7"/>
    </row>
    <row r="274" spans="11:11" x14ac:dyDescent="0.25">
      <c r="K274" s="7"/>
    </row>
    <row r="275" spans="11:11" x14ac:dyDescent="0.25">
      <c r="K275" s="7"/>
    </row>
    <row r="276" spans="11:11" x14ac:dyDescent="0.25">
      <c r="K276" s="7"/>
    </row>
    <row r="277" spans="11:11" x14ac:dyDescent="0.25">
      <c r="K277" s="7"/>
    </row>
  </sheetData>
  <sheetProtection algorithmName="SHA-512" hashValue="SLM3838n08XlQe/jvJYeaM4lmJQt7CGr5cP0yRPEO6VlrV4DOtk0JZA8MRhWfhJmp/bmC7xkfI/pB2LM+F1r0A==" saltValue="U/V3OsM6Xzj+AW+xkKNatg==" spinCount="100000" sheet="1" objects="1" scenarios="1" selectLockedCells="1" pivotTables="0" selectUnlockedCells="1"/>
  <mergeCells count="1">
    <mergeCell ref="O4:O5"/>
  </mergeCells>
  <pageMargins left="0" right="0" top="0" bottom="0" header="0" footer="0"/>
  <pageSetup paperSize="9" scale="42" orientation="landscape" r:id="rId1"/>
  <colBreaks count="1" manualBreakCount="1">
    <brk id="8" max="1048575" man="1"/>
  </colBreaks>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6DF83-37B9-4B89-8CD7-07BDABFED2BB}">
  <dimension ref="A1:BC76"/>
  <sheetViews>
    <sheetView topLeftCell="H1" workbookViewId="0">
      <selection activeCell="H34" sqref="H34"/>
    </sheetView>
  </sheetViews>
  <sheetFormatPr baseColWidth="10" defaultRowHeight="15" x14ac:dyDescent="0.25"/>
  <cols>
    <col min="6" max="6" width="26.5703125" bestFit="1" customWidth="1"/>
    <col min="7" max="7" width="15.5703125" bestFit="1" customWidth="1"/>
    <col min="8" max="8" width="27.42578125" bestFit="1" customWidth="1"/>
    <col min="12" max="12" width="21.42578125" bestFit="1" customWidth="1"/>
    <col min="13" max="13" width="15.5703125" bestFit="1" customWidth="1"/>
    <col min="14" max="14" width="27.42578125" bestFit="1" customWidth="1"/>
    <col min="18" max="18" width="22.42578125" bestFit="1" customWidth="1"/>
    <col min="19" max="19" width="15.5703125" bestFit="1" customWidth="1"/>
    <col min="20" max="20" width="27.42578125" bestFit="1" customWidth="1"/>
    <col min="24" max="24" width="28" bestFit="1" customWidth="1"/>
    <col min="25" max="25" width="15.5703125" bestFit="1" customWidth="1"/>
    <col min="26" max="26" width="27.42578125" bestFit="1" customWidth="1"/>
    <col min="30" max="30" width="24.7109375" bestFit="1" customWidth="1"/>
    <col min="31" max="31" width="20" bestFit="1" customWidth="1"/>
    <col min="32" max="32" width="27.42578125" bestFit="1" customWidth="1"/>
    <col min="36" max="36" width="25.7109375" bestFit="1" customWidth="1"/>
    <col min="37" max="37" width="15.5703125" bestFit="1" customWidth="1"/>
    <col min="38" max="38" width="27.42578125" bestFit="1" customWidth="1"/>
  </cols>
  <sheetData>
    <row r="1" spans="1:55"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row>
    <row r="2" spans="1:5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row>
    <row r="3" spans="1:5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row>
    <row r="4" spans="1:55"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row>
    <row r="5" spans="1:55"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55"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row>
    <row r="8" spans="1:55"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row>
    <row r="9" spans="1:55"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row>
    <row r="10" spans="1:55"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row>
    <row r="11" spans="1:55"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row>
    <row r="12" spans="1:55"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row>
    <row r="13" spans="1:55"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row>
    <row r="14" spans="1:55"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row>
    <row r="15" spans="1:55"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row>
    <row r="16" spans="1:55"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row>
    <row r="17" spans="1:55" x14ac:dyDescent="0.25">
      <c r="A17" s="4"/>
      <c r="B17" s="4"/>
      <c r="C17" s="4"/>
      <c r="D17" s="4"/>
      <c r="E17" s="4"/>
      <c r="F17" s="6" t="s">
        <v>1</v>
      </c>
      <c r="G17" s="4" t="s">
        <v>53</v>
      </c>
      <c r="H17" s="5"/>
      <c r="I17" s="4"/>
      <c r="J17" s="4"/>
      <c r="K17" s="4"/>
      <c r="L17" s="6" t="s">
        <v>1</v>
      </c>
      <c r="M17" s="4" t="s">
        <v>148</v>
      </c>
      <c r="N17" s="5"/>
      <c r="O17" s="4"/>
      <c r="P17" s="4"/>
      <c r="Q17" s="4"/>
      <c r="R17" s="6" t="s">
        <v>1</v>
      </c>
      <c r="S17" s="4" t="s">
        <v>126</v>
      </c>
      <c r="T17" s="5"/>
      <c r="U17" s="4"/>
      <c r="V17" s="4"/>
      <c r="W17" s="4"/>
      <c r="X17" s="6" t="s">
        <v>1</v>
      </c>
      <c r="Y17" s="4" t="s">
        <v>176</v>
      </c>
      <c r="Z17" s="5"/>
      <c r="AA17" s="4"/>
      <c r="AB17" s="4"/>
      <c r="AC17" s="4"/>
      <c r="AD17" s="6" t="s">
        <v>1</v>
      </c>
      <c r="AE17" s="4" t="s">
        <v>157</v>
      </c>
      <c r="AF17" s="5"/>
      <c r="AG17" s="4"/>
      <c r="AH17" s="4"/>
      <c r="AI17" s="4"/>
      <c r="AJ17" s="6" t="s">
        <v>1</v>
      </c>
      <c r="AK17" s="4" t="s">
        <v>34</v>
      </c>
      <c r="AL17" s="5"/>
      <c r="AM17" s="4"/>
      <c r="AN17" s="4"/>
      <c r="AO17" s="4"/>
      <c r="AP17" s="4"/>
      <c r="AQ17" s="4"/>
      <c r="AR17" s="4"/>
      <c r="AS17" s="4"/>
      <c r="AT17" s="4"/>
      <c r="AU17" s="4"/>
      <c r="AV17" s="4"/>
      <c r="AW17" s="4"/>
      <c r="AX17" s="4"/>
      <c r="AY17" s="4"/>
      <c r="AZ17" s="4"/>
      <c r="BA17" s="4"/>
      <c r="BB17" s="4"/>
      <c r="BC17" s="4"/>
    </row>
    <row r="18" spans="1:55" x14ac:dyDescent="0.25">
      <c r="A18" s="4"/>
      <c r="B18" s="4"/>
      <c r="C18" s="4"/>
      <c r="D18" s="4"/>
      <c r="E18" s="4"/>
      <c r="F18" s="4"/>
      <c r="G18" s="5"/>
      <c r="H18" s="5"/>
      <c r="I18" s="4"/>
      <c r="J18" s="4"/>
      <c r="K18" s="4"/>
      <c r="L18" s="4"/>
      <c r="M18" s="5"/>
      <c r="N18" s="5"/>
      <c r="O18" s="4"/>
      <c r="P18" s="4"/>
      <c r="Q18" s="4"/>
      <c r="R18" s="4"/>
      <c r="S18" s="5"/>
      <c r="T18" s="5"/>
      <c r="U18" s="4"/>
      <c r="V18" s="4"/>
      <c r="W18" s="4"/>
      <c r="X18" s="4"/>
      <c r="Y18" s="5"/>
      <c r="Z18" s="5"/>
      <c r="AA18" s="4"/>
      <c r="AB18" s="4"/>
      <c r="AC18" s="4"/>
      <c r="AD18" s="4"/>
      <c r="AE18" s="5"/>
      <c r="AF18" s="5"/>
      <c r="AG18" s="4"/>
      <c r="AH18" s="4"/>
      <c r="AI18" s="4"/>
      <c r="AJ18" s="4"/>
      <c r="AK18" s="5"/>
      <c r="AL18" s="5"/>
      <c r="AM18" s="4"/>
      <c r="AN18" s="4"/>
      <c r="AO18" s="4"/>
      <c r="AP18" s="4"/>
      <c r="AQ18" s="4"/>
      <c r="AR18" s="4"/>
      <c r="AS18" s="4"/>
      <c r="AT18" s="4"/>
      <c r="AU18" s="4"/>
      <c r="AV18" s="4"/>
      <c r="AW18" s="4"/>
      <c r="AX18" s="4"/>
      <c r="AY18" s="4"/>
      <c r="AZ18" s="4"/>
      <c r="BA18" s="4"/>
      <c r="BB18" s="4"/>
      <c r="BC18" s="4"/>
    </row>
    <row r="19" spans="1:55" x14ac:dyDescent="0.25">
      <c r="A19" s="4"/>
      <c r="B19" s="4"/>
      <c r="C19" s="4"/>
      <c r="D19" s="4"/>
      <c r="E19" s="4"/>
      <c r="F19" s="6" t="s">
        <v>183</v>
      </c>
      <c r="G19" s="4" t="s">
        <v>221</v>
      </c>
      <c r="H19" s="4" t="s">
        <v>222</v>
      </c>
      <c r="I19" s="4"/>
      <c r="J19" s="4"/>
      <c r="K19" s="4"/>
      <c r="L19" s="4"/>
      <c r="M19" s="6" t="s">
        <v>189</v>
      </c>
      <c r="N19" s="4"/>
      <c r="O19" s="4"/>
      <c r="P19" s="4"/>
      <c r="Q19" s="4"/>
      <c r="R19" s="6" t="s">
        <v>183</v>
      </c>
      <c r="S19" s="4" t="s">
        <v>221</v>
      </c>
      <c r="T19" s="4" t="s">
        <v>222</v>
      </c>
      <c r="U19" s="4"/>
      <c r="V19" s="4"/>
      <c r="W19" s="4"/>
      <c r="X19" s="6" t="s">
        <v>183</v>
      </c>
      <c r="Y19" s="4" t="s">
        <v>221</v>
      </c>
      <c r="Z19" s="4" t="s">
        <v>222</v>
      </c>
      <c r="AA19" s="4"/>
      <c r="AB19" s="4"/>
      <c r="AC19" s="4"/>
      <c r="AD19" s="12" t="s">
        <v>183</v>
      </c>
      <c r="AE19" s="75" t="s">
        <v>221</v>
      </c>
      <c r="AF19" s="75" t="s">
        <v>222</v>
      </c>
      <c r="AG19" s="4"/>
      <c r="AH19" s="4"/>
      <c r="AI19" s="4"/>
      <c r="AJ19" s="6" t="s">
        <v>183</v>
      </c>
      <c r="AK19" s="4" t="s">
        <v>221</v>
      </c>
      <c r="AL19" s="4" t="s">
        <v>222</v>
      </c>
      <c r="AM19" s="4"/>
      <c r="AN19" s="4"/>
      <c r="AO19" s="4"/>
      <c r="AP19" s="4"/>
      <c r="AQ19" s="4"/>
      <c r="AR19" s="4"/>
      <c r="AS19" s="4"/>
      <c r="AT19" s="4"/>
      <c r="AU19" s="4"/>
      <c r="AV19" s="4"/>
      <c r="AW19" s="4"/>
      <c r="AX19" s="4"/>
      <c r="AY19" s="4"/>
      <c r="AZ19" s="4"/>
      <c r="BA19" s="4"/>
      <c r="BB19" s="4"/>
      <c r="BC19" s="4"/>
    </row>
    <row r="20" spans="1:55" x14ac:dyDescent="0.25">
      <c r="A20" s="4"/>
      <c r="B20" s="4"/>
      <c r="C20" s="4"/>
      <c r="D20" s="4"/>
      <c r="E20" s="4"/>
      <c r="F20" s="11" t="s">
        <v>54</v>
      </c>
      <c r="G20" s="7">
        <v>0.121435587002359</v>
      </c>
      <c r="H20" s="7"/>
      <c r="I20" s="4"/>
      <c r="J20" s="4"/>
      <c r="K20" s="4"/>
      <c r="L20" s="6" t="s">
        <v>2</v>
      </c>
      <c r="M20" s="4" t="s">
        <v>221</v>
      </c>
      <c r="N20" s="4" t="s">
        <v>222</v>
      </c>
      <c r="O20" s="4"/>
      <c r="P20" s="4"/>
      <c r="Q20" s="4"/>
      <c r="R20" s="11" t="s">
        <v>127</v>
      </c>
      <c r="S20" s="7"/>
      <c r="T20" s="7">
        <v>-0.41908064591863214</v>
      </c>
      <c r="U20" s="4"/>
      <c r="V20" s="4"/>
      <c r="W20" s="4"/>
      <c r="X20" s="11" t="s">
        <v>177</v>
      </c>
      <c r="Y20" s="7">
        <v>0.11168514357032</v>
      </c>
      <c r="Z20" s="7"/>
      <c r="AA20" s="4"/>
      <c r="AB20" s="4"/>
      <c r="AC20" s="4"/>
      <c r="AD20" s="11" t="s">
        <v>190</v>
      </c>
      <c r="AE20" s="7"/>
      <c r="AF20" s="7">
        <v>0</v>
      </c>
      <c r="AG20" s="4"/>
      <c r="AH20" s="4"/>
      <c r="AI20" s="4"/>
      <c r="AJ20" s="11" t="s">
        <v>35</v>
      </c>
      <c r="AK20" s="7"/>
      <c r="AL20" s="7">
        <v>-0.190795163393567</v>
      </c>
      <c r="AM20" s="4"/>
      <c r="AN20" s="4"/>
      <c r="AO20" s="4"/>
      <c r="AP20" s="4"/>
      <c r="AQ20" s="4"/>
      <c r="AR20" s="4"/>
      <c r="AS20" s="4"/>
      <c r="AT20" s="4"/>
      <c r="AU20" s="4"/>
      <c r="AV20" s="4"/>
      <c r="AW20" s="4"/>
      <c r="AX20" s="4"/>
      <c r="AY20" s="4"/>
      <c r="AZ20" s="4"/>
      <c r="BA20" s="4"/>
      <c r="BB20" s="4"/>
      <c r="BC20" s="4"/>
    </row>
    <row r="21" spans="1:55" x14ac:dyDescent="0.25">
      <c r="A21" s="4"/>
      <c r="B21" s="4"/>
      <c r="C21" s="4"/>
      <c r="D21" s="4"/>
      <c r="E21" s="4"/>
      <c r="F21" s="11" t="s">
        <v>55</v>
      </c>
      <c r="G21" s="7">
        <v>7.3250373575458827E-2</v>
      </c>
      <c r="H21" s="7"/>
      <c r="I21" s="4"/>
      <c r="J21" s="4"/>
      <c r="K21" s="4"/>
      <c r="L21" s="4" t="s">
        <v>149</v>
      </c>
      <c r="M21" s="7">
        <v>-0.13642274080147501</v>
      </c>
      <c r="N21" s="7"/>
      <c r="O21" s="4"/>
      <c r="P21" s="4"/>
      <c r="Q21" s="4"/>
      <c r="R21" s="11" t="s">
        <v>128</v>
      </c>
      <c r="S21" s="7">
        <v>0.12069963729115862</v>
      </c>
      <c r="T21" s="7"/>
      <c r="U21" s="4"/>
      <c r="V21" s="4"/>
      <c r="W21" s="4"/>
      <c r="X21" s="11" t="s">
        <v>178</v>
      </c>
      <c r="Y21" s="7">
        <v>-5.651255971361735E-3</v>
      </c>
      <c r="Z21" s="7"/>
      <c r="AA21" s="4"/>
      <c r="AB21" s="4"/>
      <c r="AC21" s="4"/>
      <c r="AD21" s="11" t="s">
        <v>167</v>
      </c>
      <c r="AE21" s="7">
        <v>-7.4437947291032369E-2</v>
      </c>
      <c r="AF21" s="7"/>
      <c r="AG21" s="4"/>
      <c r="AH21" s="4"/>
      <c r="AI21" s="4"/>
      <c r="AJ21" s="11" t="s">
        <v>36</v>
      </c>
      <c r="AK21" s="7">
        <v>-7.8826702118885705E-2</v>
      </c>
      <c r="AL21" s="7"/>
      <c r="AM21" s="4"/>
      <c r="AN21" s="4"/>
      <c r="AO21" s="4"/>
      <c r="AP21" s="4"/>
      <c r="AQ21" s="4"/>
      <c r="AR21" s="4"/>
      <c r="AS21" s="4"/>
      <c r="AT21" s="4"/>
      <c r="AU21" s="4"/>
      <c r="AV21" s="4"/>
      <c r="AW21" s="4"/>
      <c r="AX21" s="4"/>
      <c r="AY21" s="4"/>
      <c r="AZ21" s="4"/>
      <c r="BA21" s="4"/>
      <c r="BB21" s="4"/>
      <c r="BC21" s="4"/>
    </row>
    <row r="22" spans="1:55" x14ac:dyDescent="0.25">
      <c r="A22" s="4"/>
      <c r="B22" s="4"/>
      <c r="C22" s="4"/>
      <c r="D22" s="4"/>
      <c r="E22" s="4"/>
      <c r="F22" s="11" t="s">
        <v>56</v>
      </c>
      <c r="G22" s="7">
        <v>5.7268367066546366E-2</v>
      </c>
      <c r="H22" s="7"/>
      <c r="I22" s="4"/>
      <c r="J22" s="4"/>
      <c r="K22" s="4"/>
      <c r="L22" s="4" t="s">
        <v>150</v>
      </c>
      <c r="M22" s="7">
        <v>-5.6686977644287317E-2</v>
      </c>
      <c r="N22" s="7"/>
      <c r="O22" s="4"/>
      <c r="P22" s="4"/>
      <c r="Q22" s="4"/>
      <c r="R22" s="11" t="s">
        <v>129</v>
      </c>
      <c r="S22" s="7">
        <v>8.1271180615162475E-2</v>
      </c>
      <c r="T22" s="7"/>
      <c r="U22" s="4"/>
      <c r="V22" s="4"/>
      <c r="W22" s="4"/>
      <c r="X22" s="11" t="s">
        <v>179</v>
      </c>
      <c r="Y22" s="7">
        <v>-0.16908550623174401</v>
      </c>
      <c r="Z22" s="7"/>
      <c r="AA22" s="4"/>
      <c r="AB22" s="4"/>
      <c r="AC22" s="4"/>
      <c r="AD22" s="11" t="s">
        <v>166</v>
      </c>
      <c r="AE22" s="7">
        <v>-5.7920651891031794E-2</v>
      </c>
      <c r="AF22" s="7"/>
      <c r="AG22" s="4"/>
      <c r="AH22" s="4"/>
      <c r="AI22" s="4"/>
      <c r="AJ22" s="11" t="s">
        <v>37</v>
      </c>
      <c r="AK22" s="7">
        <v>1.3163310119637783E-2</v>
      </c>
      <c r="AL22" s="7"/>
      <c r="AM22" s="4"/>
      <c r="AN22" s="4"/>
      <c r="AO22" s="4"/>
      <c r="AP22" s="4"/>
      <c r="AQ22" s="4"/>
      <c r="AR22" s="4"/>
      <c r="AS22" s="4"/>
      <c r="AT22" s="4"/>
      <c r="AU22" s="4"/>
      <c r="AV22" s="4"/>
      <c r="AW22" s="4"/>
      <c r="AX22" s="4"/>
      <c r="AY22" s="4"/>
      <c r="AZ22" s="4"/>
      <c r="BA22" s="4"/>
      <c r="BB22" s="4"/>
      <c r="BC22" s="4"/>
    </row>
    <row r="23" spans="1:55" x14ac:dyDescent="0.25">
      <c r="A23" s="4"/>
      <c r="B23" s="4"/>
      <c r="C23" s="4"/>
      <c r="D23" s="4"/>
      <c r="E23" s="4"/>
      <c r="F23" s="11" t="s">
        <v>57</v>
      </c>
      <c r="G23" s="7"/>
      <c r="H23" s="7">
        <v>-1.14349224451957E-2</v>
      </c>
      <c r="I23" s="4"/>
      <c r="J23" s="4"/>
      <c r="K23" s="4"/>
      <c r="L23" s="4" t="s">
        <v>151</v>
      </c>
      <c r="M23" s="7">
        <v>-2.3098732533543401E-2</v>
      </c>
      <c r="N23" s="7"/>
      <c r="O23" s="4"/>
      <c r="P23" s="4"/>
      <c r="Q23" s="4"/>
      <c r="R23" s="11" t="s">
        <v>130</v>
      </c>
      <c r="S23" s="7">
        <v>-4.9353361082515312E-2</v>
      </c>
      <c r="T23" s="7"/>
      <c r="U23" s="4"/>
      <c r="V23" s="4"/>
      <c r="W23" s="4"/>
      <c r="X23" s="11" t="s">
        <v>180</v>
      </c>
      <c r="Y23" s="7"/>
      <c r="Z23" s="7">
        <v>-0.35748235801542899</v>
      </c>
      <c r="AA23" s="4"/>
      <c r="AB23" s="4"/>
      <c r="AC23" s="4"/>
      <c r="AD23" s="11" t="s">
        <v>192</v>
      </c>
      <c r="AE23" s="7"/>
      <c r="AF23" s="7">
        <v>-0.31762972975634002</v>
      </c>
      <c r="AG23" s="4"/>
      <c r="AH23" s="4"/>
      <c r="AI23" s="4"/>
      <c r="AJ23" s="11" t="s">
        <v>38</v>
      </c>
      <c r="AK23" s="7">
        <v>8.0589943598378705E-2</v>
      </c>
      <c r="AL23" s="7"/>
      <c r="AM23" s="4"/>
      <c r="AN23" s="4"/>
      <c r="AO23" s="4"/>
      <c r="AP23" s="4"/>
      <c r="AQ23" s="4"/>
      <c r="AR23" s="4"/>
      <c r="AS23" s="4"/>
      <c r="AT23" s="4"/>
      <c r="AU23" s="4"/>
      <c r="AV23" s="4"/>
      <c r="AW23" s="4"/>
      <c r="AX23" s="4"/>
      <c r="AY23" s="4"/>
      <c r="AZ23" s="4"/>
      <c r="BA23" s="4"/>
      <c r="BB23" s="4"/>
      <c r="BC23" s="4"/>
    </row>
    <row r="24" spans="1:55" x14ac:dyDescent="0.25">
      <c r="A24" s="4"/>
      <c r="B24" s="4"/>
      <c r="C24" s="4"/>
      <c r="D24" s="4"/>
      <c r="E24" s="4"/>
      <c r="F24" s="11" t="s">
        <v>58</v>
      </c>
      <c r="G24" s="7">
        <v>-9.8190929857649406E-2</v>
      </c>
      <c r="H24" s="7"/>
      <c r="I24" s="4"/>
      <c r="J24" s="4"/>
      <c r="K24" s="4"/>
      <c r="L24" s="4" t="s">
        <v>152</v>
      </c>
      <c r="M24" s="7">
        <v>1.7277437306807902E-2</v>
      </c>
      <c r="N24" s="7"/>
      <c r="O24" s="4"/>
      <c r="P24" s="4"/>
      <c r="Q24" s="4"/>
      <c r="R24" s="11" t="s">
        <v>184</v>
      </c>
      <c r="S24" s="7">
        <v>5.087248560793526E-2</v>
      </c>
      <c r="T24" s="7">
        <v>-0.41908064591863214</v>
      </c>
      <c r="U24" s="4"/>
      <c r="V24" s="4"/>
      <c r="W24" s="4"/>
      <c r="X24" s="11" t="s">
        <v>184</v>
      </c>
      <c r="Y24" s="7">
        <v>-2.101720621092858E-2</v>
      </c>
      <c r="Z24" s="7">
        <v>-0.35748235801542899</v>
      </c>
      <c r="AA24" s="4"/>
      <c r="AB24" s="4"/>
      <c r="AC24" s="4"/>
      <c r="AD24" s="11" t="s">
        <v>165</v>
      </c>
      <c r="AE24" s="7"/>
      <c r="AF24" s="7">
        <v>-0.43942915916682801</v>
      </c>
      <c r="AG24" s="4"/>
      <c r="AH24" s="4"/>
      <c r="AI24" s="4"/>
      <c r="AJ24" s="11" t="s">
        <v>39</v>
      </c>
      <c r="AK24" s="7"/>
      <c r="AL24" s="7">
        <v>0.26856501356659002</v>
      </c>
      <c r="AM24" s="4"/>
      <c r="AN24" s="4"/>
      <c r="AO24" s="4"/>
      <c r="AP24" s="4"/>
      <c r="AQ24" s="4"/>
      <c r="AR24" s="4"/>
      <c r="AS24" s="4"/>
      <c r="AT24" s="4"/>
      <c r="AU24" s="4"/>
      <c r="AV24" s="4"/>
      <c r="AW24" s="4"/>
      <c r="AX24" s="4"/>
      <c r="AY24" s="4"/>
      <c r="AZ24" s="4"/>
      <c r="BA24" s="4"/>
      <c r="BB24" s="4"/>
      <c r="BC24" s="4"/>
    </row>
    <row r="25" spans="1:55" x14ac:dyDescent="0.25">
      <c r="A25" s="4"/>
      <c r="B25" s="4"/>
      <c r="C25" s="4"/>
      <c r="D25" s="4"/>
      <c r="E25" s="4"/>
      <c r="F25" s="11" t="s">
        <v>59</v>
      </c>
      <c r="G25" s="7">
        <v>-0.134247168260478</v>
      </c>
      <c r="H25" s="7"/>
      <c r="I25" s="4"/>
      <c r="J25" s="4"/>
      <c r="K25" s="4"/>
      <c r="L25" s="4" t="s">
        <v>153</v>
      </c>
      <c r="M25" s="7">
        <v>0.118201830179232</v>
      </c>
      <c r="N25" s="7"/>
      <c r="O25" s="4"/>
      <c r="P25" s="4"/>
      <c r="Q25" s="4"/>
      <c r="R25" s="4"/>
      <c r="S25" s="4"/>
      <c r="T25" s="4"/>
      <c r="U25" s="4"/>
      <c r="V25" s="4"/>
      <c r="W25" s="4"/>
      <c r="X25" s="4"/>
      <c r="Y25" s="4"/>
      <c r="Z25" s="4"/>
      <c r="AA25" s="4"/>
      <c r="AB25" s="4"/>
      <c r="AC25" s="4"/>
      <c r="AD25" s="11" t="s">
        <v>164</v>
      </c>
      <c r="AE25" s="7"/>
      <c r="AF25" s="7">
        <v>-0.34627438477010603</v>
      </c>
      <c r="AG25" s="4"/>
      <c r="AH25" s="4"/>
      <c r="AI25" s="4"/>
      <c r="AJ25" s="11" t="s">
        <v>184</v>
      </c>
      <c r="AK25" s="7">
        <v>4.975517199710261E-3</v>
      </c>
      <c r="AL25" s="7">
        <v>3.8884925086511507E-2</v>
      </c>
      <c r="AM25" s="4"/>
      <c r="AN25" s="4"/>
      <c r="AO25" s="4"/>
      <c r="AP25" s="4"/>
      <c r="AQ25" s="4"/>
      <c r="AR25" s="4"/>
      <c r="AS25" s="4"/>
      <c r="AT25" s="4"/>
      <c r="AU25" s="4"/>
      <c r="AV25" s="4"/>
      <c r="AW25" s="4"/>
      <c r="AX25" s="4"/>
      <c r="AY25" s="4"/>
      <c r="AZ25" s="4"/>
      <c r="BA25" s="4"/>
      <c r="BB25" s="4"/>
      <c r="BC25" s="4"/>
    </row>
    <row r="26" spans="1:55" x14ac:dyDescent="0.25">
      <c r="A26" s="4"/>
      <c r="B26" s="4"/>
      <c r="C26" s="4"/>
      <c r="D26" s="4"/>
      <c r="E26" s="4"/>
      <c r="F26" s="11" t="s">
        <v>184</v>
      </c>
      <c r="G26" s="7">
        <v>3.9032459052473602E-3</v>
      </c>
      <c r="H26" s="7">
        <v>-1.14349224451957E-2</v>
      </c>
      <c r="I26" s="4"/>
      <c r="J26" s="4"/>
      <c r="K26" s="4"/>
      <c r="L26" s="4" t="s">
        <v>154</v>
      </c>
      <c r="M26" s="7">
        <v>0.24216746257829</v>
      </c>
      <c r="N26" s="7"/>
      <c r="O26" s="4"/>
      <c r="P26" s="4"/>
      <c r="Q26" s="4"/>
      <c r="R26" s="4"/>
      <c r="S26" s="4"/>
      <c r="T26" s="4"/>
      <c r="U26" s="4"/>
      <c r="V26" s="4"/>
      <c r="W26" s="4"/>
      <c r="X26" s="4"/>
      <c r="Y26" s="4"/>
      <c r="Z26" s="4"/>
      <c r="AA26" s="4"/>
      <c r="AB26" s="4"/>
      <c r="AC26" s="4"/>
      <c r="AD26" s="11" t="s">
        <v>163</v>
      </c>
      <c r="AE26" s="7">
        <v>-0.22406322954205601</v>
      </c>
      <c r="AF26" s="7"/>
      <c r="AG26" s="4"/>
      <c r="AH26" s="4"/>
      <c r="AI26" s="4"/>
      <c r="AJ26" s="4"/>
      <c r="AK26" s="4"/>
      <c r="AL26" s="4"/>
      <c r="AM26" s="4"/>
      <c r="AN26" s="4"/>
      <c r="AO26" s="4"/>
      <c r="AP26" s="4"/>
      <c r="AQ26" s="4"/>
      <c r="AR26" s="4"/>
      <c r="AS26" s="4"/>
      <c r="AT26" s="4"/>
      <c r="AU26" s="4"/>
      <c r="AV26" s="4"/>
      <c r="AW26" s="4"/>
      <c r="AX26" s="4"/>
      <c r="AY26" s="4"/>
      <c r="AZ26" s="4"/>
      <c r="BA26" s="4"/>
      <c r="BB26" s="4"/>
      <c r="BC26" s="4"/>
    </row>
    <row r="27" spans="1:55" x14ac:dyDescent="0.25">
      <c r="A27" s="4"/>
      <c r="B27" s="4"/>
      <c r="C27" s="4"/>
      <c r="D27" s="4"/>
      <c r="E27" s="4"/>
      <c r="F27" s="4"/>
      <c r="G27" s="4"/>
      <c r="H27" s="4"/>
      <c r="I27" s="4"/>
      <c r="J27" s="4"/>
      <c r="K27" s="4"/>
      <c r="L27" s="4" t="s">
        <v>155</v>
      </c>
      <c r="M27" s="7">
        <v>0.142947582767389</v>
      </c>
      <c r="N27" s="7"/>
      <c r="O27" s="4"/>
      <c r="P27" s="4"/>
      <c r="Q27" s="4"/>
      <c r="R27" s="4"/>
      <c r="S27" s="4"/>
      <c r="T27" s="4"/>
      <c r="U27" s="4"/>
      <c r="V27" s="4"/>
      <c r="W27" s="4"/>
      <c r="X27" s="4"/>
      <c r="Y27" s="4"/>
      <c r="Z27" s="4"/>
      <c r="AA27" s="4"/>
      <c r="AB27" s="4"/>
      <c r="AC27" s="4"/>
      <c r="AD27" s="11" t="s">
        <v>162</v>
      </c>
      <c r="AE27" s="7">
        <v>-0.13863871500310301</v>
      </c>
      <c r="AF27" s="7"/>
      <c r="AG27" s="4"/>
      <c r="AH27" s="4"/>
      <c r="AI27" s="4"/>
      <c r="AJ27" s="4"/>
      <c r="AK27" s="4"/>
      <c r="AL27" s="4"/>
      <c r="AM27" s="4"/>
      <c r="AN27" s="4"/>
      <c r="AO27" s="4"/>
      <c r="AP27" s="4"/>
      <c r="AQ27" s="4"/>
      <c r="AR27" s="4"/>
      <c r="AS27" s="4"/>
      <c r="AT27" s="4"/>
      <c r="AU27" s="4"/>
      <c r="AV27" s="4"/>
      <c r="AW27" s="4"/>
      <c r="AX27" s="4"/>
      <c r="AY27" s="4"/>
      <c r="AZ27" s="4"/>
      <c r="BA27" s="4"/>
      <c r="BB27" s="4"/>
      <c r="BC27" s="4"/>
    </row>
    <row r="28" spans="1:55" x14ac:dyDescent="0.25">
      <c r="A28" s="4"/>
      <c r="B28" s="4"/>
      <c r="C28" s="4"/>
      <c r="D28" s="4"/>
      <c r="E28" s="4"/>
      <c r="F28" s="4"/>
      <c r="G28" s="4"/>
      <c r="H28" s="4"/>
      <c r="I28" s="4"/>
      <c r="J28" s="4"/>
      <c r="K28" s="4"/>
      <c r="L28" s="4" t="s">
        <v>156</v>
      </c>
      <c r="M28" s="7">
        <v>4.1572839278919999E-2</v>
      </c>
      <c r="N28" s="7"/>
      <c r="O28" s="4"/>
      <c r="P28" s="4"/>
      <c r="Q28" s="4"/>
      <c r="R28" s="4"/>
      <c r="S28" s="4"/>
      <c r="T28" s="4"/>
      <c r="U28" s="4"/>
      <c r="V28" s="4"/>
      <c r="W28" s="4"/>
      <c r="X28" s="4"/>
      <c r="Y28" s="4"/>
      <c r="Z28" s="4"/>
      <c r="AA28" s="4"/>
      <c r="AB28" s="4"/>
      <c r="AC28" s="4"/>
      <c r="AD28" s="11" t="s">
        <v>161</v>
      </c>
      <c r="AE28" s="7">
        <v>5.2475526817766571E-2</v>
      </c>
      <c r="AF28" s="7"/>
      <c r="AG28" s="4"/>
      <c r="AH28" s="4"/>
      <c r="AI28" s="4"/>
      <c r="AJ28" s="4"/>
      <c r="AK28" s="4"/>
      <c r="AL28" s="4"/>
      <c r="AM28" s="4"/>
      <c r="AN28" s="4"/>
      <c r="AO28" s="4"/>
      <c r="AP28" s="4"/>
      <c r="AQ28" s="4"/>
      <c r="AR28" s="4"/>
      <c r="AS28" s="4"/>
      <c r="AT28" s="4"/>
      <c r="AU28" s="4"/>
      <c r="AV28" s="4"/>
      <c r="AW28" s="4"/>
      <c r="AX28" s="4"/>
      <c r="AY28" s="4"/>
      <c r="AZ28" s="4"/>
      <c r="BA28" s="4"/>
      <c r="BB28" s="4"/>
      <c r="BC28" s="4"/>
    </row>
    <row r="29" spans="1:55" x14ac:dyDescent="0.25">
      <c r="A29" s="4"/>
      <c r="B29" s="4"/>
      <c r="C29" s="4"/>
      <c r="D29" s="4"/>
      <c r="E29" s="4"/>
      <c r="F29" s="4"/>
      <c r="G29" s="4"/>
      <c r="H29" s="4"/>
      <c r="I29" s="4"/>
      <c r="J29" s="4"/>
      <c r="K29" s="4"/>
      <c r="L29" s="4" t="s">
        <v>184</v>
      </c>
      <c r="M29" s="7">
        <v>4.3244837641416636E-2</v>
      </c>
      <c r="N29" s="7"/>
      <c r="O29" s="4"/>
      <c r="P29" s="4"/>
      <c r="Q29" s="4"/>
      <c r="R29" s="4"/>
      <c r="S29" s="4"/>
      <c r="T29" s="4"/>
      <c r="U29" s="4"/>
      <c r="V29" s="4"/>
      <c r="W29" s="4"/>
      <c r="X29" s="4"/>
      <c r="Y29" s="4"/>
      <c r="Z29" s="4"/>
      <c r="AA29" s="4"/>
      <c r="AB29" s="4"/>
      <c r="AC29" s="4"/>
      <c r="AD29" s="11" t="s">
        <v>191</v>
      </c>
      <c r="AE29" s="7">
        <v>9.2565110998319405E-2</v>
      </c>
      <c r="AF29" s="7"/>
      <c r="AG29" s="4"/>
      <c r="AH29" s="4"/>
      <c r="AI29" s="4"/>
      <c r="AJ29" s="4"/>
      <c r="AK29" s="4"/>
      <c r="AL29" s="4"/>
      <c r="AM29" s="4"/>
      <c r="AN29" s="4"/>
      <c r="AO29" s="4"/>
      <c r="AP29" s="4"/>
      <c r="AQ29" s="4"/>
      <c r="AR29" s="4"/>
      <c r="AS29" s="4"/>
      <c r="AT29" s="4"/>
      <c r="AU29" s="4"/>
      <c r="AV29" s="4"/>
      <c r="AW29" s="4"/>
      <c r="AX29" s="4"/>
      <c r="AY29" s="4"/>
      <c r="AZ29" s="4"/>
      <c r="BA29" s="4"/>
      <c r="BB29" s="4"/>
      <c r="BC29" s="4"/>
    </row>
    <row r="30" spans="1:55" x14ac:dyDescent="0.25">
      <c r="A30" s="4"/>
      <c r="B30" s="4"/>
      <c r="C30" s="4"/>
      <c r="D30" s="4"/>
      <c r="E30" s="4"/>
      <c r="F30" s="4"/>
      <c r="G30" s="4"/>
      <c r="H30" s="4"/>
      <c r="I30" s="4"/>
      <c r="J30" s="4"/>
      <c r="K30" s="4"/>
      <c r="O30" s="4"/>
      <c r="P30" s="4"/>
      <c r="Q30" s="4"/>
      <c r="R30" s="4"/>
      <c r="S30" s="4"/>
      <c r="T30" s="4"/>
      <c r="U30" s="4"/>
      <c r="V30" s="4"/>
      <c r="W30" s="4"/>
      <c r="X30" s="4"/>
      <c r="Y30" s="4"/>
      <c r="Z30" s="4"/>
      <c r="AA30" s="4"/>
      <c r="AB30" s="4"/>
      <c r="AC30" s="4"/>
      <c r="AD30" s="11" t="s">
        <v>160</v>
      </c>
      <c r="AE30" s="7">
        <v>0.17765768534693799</v>
      </c>
      <c r="AF30" s="7"/>
      <c r="AG30" s="4"/>
      <c r="AH30" s="4"/>
      <c r="AI30" s="4"/>
      <c r="AJ30" s="4"/>
      <c r="AK30" s="4"/>
      <c r="AL30" s="4"/>
      <c r="AM30" s="4"/>
      <c r="AN30" s="4"/>
      <c r="AO30" s="4"/>
      <c r="AP30" s="4"/>
      <c r="AQ30" s="4"/>
      <c r="AR30" s="4"/>
      <c r="AS30" s="4"/>
      <c r="AT30" s="4"/>
      <c r="AU30" s="4"/>
      <c r="AV30" s="4"/>
      <c r="AW30" s="4"/>
      <c r="AX30" s="4"/>
      <c r="AY30" s="4"/>
      <c r="AZ30" s="4"/>
      <c r="BA30" s="4"/>
      <c r="BB30" s="4"/>
      <c r="BC30" s="4"/>
    </row>
    <row r="31" spans="1:55" x14ac:dyDescent="0.25">
      <c r="A31" s="4"/>
      <c r="B31" s="4"/>
      <c r="C31" s="4"/>
      <c r="D31" s="4"/>
      <c r="E31" s="4"/>
      <c r="F31" s="4"/>
      <c r="G31" s="4"/>
      <c r="H31" s="4"/>
      <c r="I31" s="4"/>
      <c r="J31" s="4"/>
      <c r="K31" s="4"/>
      <c r="O31" s="4"/>
      <c r="P31" s="4"/>
      <c r="Q31" s="4"/>
      <c r="R31" s="4"/>
      <c r="S31" s="4"/>
      <c r="T31" s="4"/>
      <c r="U31" s="4"/>
      <c r="V31" s="4"/>
      <c r="W31" s="4"/>
      <c r="X31" s="4"/>
      <c r="Y31" s="4"/>
      <c r="Z31" s="4"/>
      <c r="AA31" s="4"/>
      <c r="AB31" s="4"/>
      <c r="AC31" s="4"/>
      <c r="AD31" s="11" t="s">
        <v>159</v>
      </c>
      <c r="AE31" s="7">
        <v>-3.89648261836152E-2</v>
      </c>
      <c r="AF31" s="7"/>
      <c r="AG31" s="4"/>
      <c r="AH31" s="4"/>
      <c r="AI31" s="4"/>
      <c r="AJ31" s="4"/>
      <c r="AK31" s="4"/>
      <c r="AL31" s="4"/>
      <c r="AM31" s="4"/>
      <c r="AN31" s="4"/>
      <c r="AO31" s="4"/>
      <c r="AP31" s="4"/>
      <c r="AQ31" s="4"/>
      <c r="AR31" s="4"/>
      <c r="AS31" s="4"/>
      <c r="AT31" s="4"/>
      <c r="AU31" s="4"/>
      <c r="AV31" s="4"/>
      <c r="AW31" s="4"/>
      <c r="AX31" s="4"/>
      <c r="AY31" s="4"/>
      <c r="AZ31" s="4"/>
      <c r="BA31" s="4"/>
      <c r="BB31" s="4"/>
      <c r="BC31" s="4"/>
    </row>
    <row r="32" spans="1:55" x14ac:dyDescent="0.25">
      <c r="A32" s="4"/>
      <c r="B32" s="4"/>
      <c r="C32" s="4"/>
      <c r="D32" s="4"/>
      <c r="E32" s="4"/>
      <c r="F32" s="4"/>
      <c r="G32" s="4"/>
      <c r="H32" s="4"/>
      <c r="I32" s="4"/>
      <c r="J32" s="4"/>
      <c r="K32" s="4"/>
      <c r="O32" s="4"/>
      <c r="P32" s="4"/>
      <c r="Q32" s="4"/>
      <c r="R32" s="4"/>
      <c r="S32" s="4"/>
      <c r="T32" s="4"/>
      <c r="U32" s="4"/>
      <c r="V32" s="4"/>
      <c r="W32" s="4"/>
      <c r="X32" s="4"/>
      <c r="Y32" s="4"/>
      <c r="Z32" s="4"/>
      <c r="AA32" s="4"/>
      <c r="AB32" s="4"/>
      <c r="AC32" s="4"/>
      <c r="AD32" s="11" t="s">
        <v>158</v>
      </c>
      <c r="AE32" s="7">
        <v>0.19064026346900201</v>
      </c>
      <c r="AF32" s="7"/>
      <c r="AG32" s="4"/>
      <c r="AH32" s="4"/>
      <c r="AI32" s="4"/>
      <c r="AJ32" s="4"/>
      <c r="AK32" s="4"/>
      <c r="AL32" s="4"/>
      <c r="AM32" s="4"/>
      <c r="AN32" s="4"/>
      <c r="AO32" s="4"/>
      <c r="AP32" s="4"/>
      <c r="AQ32" s="4"/>
      <c r="AR32" s="4"/>
      <c r="AS32" s="4"/>
      <c r="AT32" s="4"/>
      <c r="AU32" s="4"/>
      <c r="AV32" s="4"/>
      <c r="AW32" s="4"/>
      <c r="AX32" s="4"/>
      <c r="AY32" s="4"/>
      <c r="AZ32" s="4"/>
      <c r="BA32" s="4"/>
      <c r="BB32" s="4"/>
      <c r="BC32" s="4"/>
    </row>
    <row r="33" spans="1:55" x14ac:dyDescent="0.25">
      <c r="A33" s="4"/>
      <c r="B33" s="4"/>
      <c r="C33" s="4"/>
      <c r="D33" s="4"/>
      <c r="E33" s="4"/>
      <c r="F33" s="4"/>
      <c r="G33" s="4"/>
      <c r="H33" s="4"/>
      <c r="I33" s="4"/>
      <c r="J33" s="4"/>
      <c r="K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x14ac:dyDescent="0.25">
      <c r="A34" s="4"/>
      <c r="B34" s="4"/>
      <c r="C34" s="4"/>
      <c r="D34" s="4"/>
      <c r="E34" s="4"/>
      <c r="F34" s="4"/>
      <c r="G34" s="4"/>
      <c r="H34" s="4"/>
      <c r="I34" s="4"/>
      <c r="J34" s="4"/>
      <c r="K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x14ac:dyDescent="0.25">
      <c r="A35" s="4"/>
      <c r="B35" s="4"/>
      <c r="C35" s="4"/>
      <c r="D35" s="4"/>
      <c r="E35" s="4"/>
      <c r="F35" s="4"/>
      <c r="G35" s="4"/>
      <c r="H35" s="4"/>
      <c r="I35" s="4"/>
      <c r="J35" s="4"/>
      <c r="K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row>
    <row r="36" spans="1:55" x14ac:dyDescent="0.25">
      <c r="A36" s="4"/>
      <c r="B36" s="4"/>
      <c r="C36" s="4"/>
      <c r="D36" s="4"/>
      <c r="E36" s="4"/>
      <c r="F36" s="4"/>
      <c r="G36" s="4"/>
      <c r="H36" s="4"/>
      <c r="I36" s="4"/>
      <c r="J36" s="4"/>
      <c r="K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row>
    <row r="37" spans="1:55" x14ac:dyDescent="0.25">
      <c r="A37" s="4"/>
      <c r="B37" s="4"/>
      <c r="C37" s="4"/>
      <c r="D37" s="4"/>
      <c r="E37" s="4"/>
      <c r="F37" s="4"/>
      <c r="G37" s="4"/>
      <c r="H37" s="4"/>
      <c r="I37" s="4"/>
      <c r="J37" s="4"/>
      <c r="K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row>
    <row r="38" spans="1:55" x14ac:dyDescent="0.25">
      <c r="A38" s="4"/>
      <c r="B38" s="4"/>
      <c r="C38" s="4"/>
      <c r="D38" s="4"/>
      <c r="E38" s="4"/>
      <c r="F38" s="4"/>
      <c r="G38" s="4"/>
      <c r="H38" s="4"/>
      <c r="I38" s="4"/>
      <c r="J38" s="4"/>
      <c r="K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row>
    <row r="39" spans="1:55"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row>
    <row r="40" spans="1:55"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row>
    <row r="41" spans="1:55"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row>
    <row r="42" spans="1:55"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row>
    <row r="43" spans="1:55"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5"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row>
    <row r="45" spans="1:55"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row>
    <row r="46" spans="1:55"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row>
    <row r="47" spans="1:55"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row>
    <row r="48" spans="1:55"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row>
    <row r="49" spans="1:5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row>
    <row r="50" spans="1:5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row>
    <row r="51" spans="1:5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row>
    <row r="52" spans="1:5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row>
    <row r="53" spans="1:5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row>
    <row r="54" spans="1:5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row>
    <row r="55" spans="1:5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row>
    <row r="56" spans="1:5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row>
    <row r="57" spans="1:55"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row>
    <row r="58" spans="1:55"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row>
    <row r="59" spans="1:55"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row>
    <row r="60" spans="1:55"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row>
    <row r="61" spans="1:55"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row>
    <row r="62" spans="1:5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row>
    <row r="63" spans="1:55"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row>
    <row r="64" spans="1:55"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row>
    <row r="65" spans="1:55"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row>
    <row r="66" spans="1:55"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row>
    <row r="67" spans="1:55"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row>
    <row r="68" spans="1:55"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row>
    <row r="69" spans="1:55"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row>
    <row r="70" spans="1:55"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row>
    <row r="71" spans="1:55"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row>
    <row r="72" spans="1:55"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row>
    <row r="73" spans="1:55"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row>
    <row r="74" spans="1:55"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row>
    <row r="75" spans="1:55"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row>
    <row r="76" spans="1:55"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2E29-F196-4265-8B22-B4FFFC13A954}">
  <dimension ref="A1:BC76"/>
  <sheetViews>
    <sheetView workbookViewId="0">
      <selection activeCell="A43" sqref="A43"/>
    </sheetView>
  </sheetViews>
  <sheetFormatPr baseColWidth="10" defaultRowHeight="15" x14ac:dyDescent="0.25"/>
  <cols>
    <col min="6" max="6" width="26.5703125" bestFit="1" customWidth="1"/>
    <col min="7" max="7" width="25.7109375" bestFit="1" customWidth="1"/>
    <col min="8" max="8" width="37.5703125" bestFit="1" customWidth="1"/>
    <col min="12" max="12" width="21.42578125" bestFit="1" customWidth="1"/>
    <col min="13" max="13" width="25.7109375" bestFit="1" customWidth="1"/>
    <col min="14" max="14" width="37.5703125" bestFit="1" customWidth="1"/>
    <col min="18" max="18" width="22.42578125" bestFit="1" customWidth="1"/>
    <col min="19" max="19" width="25.7109375" bestFit="1" customWidth="1"/>
    <col min="20" max="20" width="37.5703125" bestFit="1" customWidth="1"/>
    <col min="24" max="24" width="28" bestFit="1" customWidth="1"/>
    <col min="25" max="25" width="25.7109375" bestFit="1" customWidth="1"/>
    <col min="26" max="26" width="37.5703125" bestFit="1" customWidth="1"/>
    <col min="30" max="30" width="24.7109375" bestFit="1" customWidth="1"/>
    <col min="31" max="31" width="37.5703125" bestFit="1" customWidth="1"/>
    <col min="32" max="32" width="25.7109375" bestFit="1" customWidth="1"/>
    <col min="36" max="37" width="25.7109375" bestFit="1" customWidth="1"/>
    <col min="38" max="38" width="37.5703125" bestFit="1" customWidth="1"/>
  </cols>
  <sheetData>
    <row r="1" spans="1:55"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row>
    <row r="2" spans="1:5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row>
    <row r="3" spans="1:5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row>
    <row r="4" spans="1:55"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row>
    <row r="5" spans="1:55"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55"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row>
    <row r="8" spans="1:55"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row>
    <row r="9" spans="1:55"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row>
    <row r="10" spans="1:55"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row>
    <row r="11" spans="1:55"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row>
    <row r="12" spans="1:55"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row>
    <row r="13" spans="1:55"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row>
    <row r="14" spans="1:55"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row>
    <row r="15" spans="1:55"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row>
    <row r="16" spans="1:55"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row>
    <row r="17" spans="1:55" x14ac:dyDescent="0.25">
      <c r="A17" s="4"/>
      <c r="B17" s="4"/>
      <c r="C17" s="4"/>
      <c r="D17" s="4"/>
      <c r="E17" s="4"/>
      <c r="F17" s="6" t="s">
        <v>1</v>
      </c>
      <c r="G17" s="4" t="s">
        <v>53</v>
      </c>
      <c r="H17" s="5"/>
      <c r="I17" s="4"/>
      <c r="J17" s="4"/>
      <c r="K17" s="4"/>
      <c r="L17" s="6" t="s">
        <v>1</v>
      </c>
      <c r="M17" s="4" t="s">
        <v>148</v>
      </c>
      <c r="N17" s="5"/>
      <c r="O17" s="4"/>
      <c r="P17" s="4"/>
      <c r="Q17" s="4"/>
      <c r="R17" s="6" t="s">
        <v>1</v>
      </c>
      <c r="S17" s="4" t="s">
        <v>126</v>
      </c>
      <c r="T17" s="5"/>
      <c r="U17" s="4"/>
      <c r="V17" s="4"/>
      <c r="W17" s="4"/>
      <c r="X17" s="6" t="s">
        <v>1</v>
      </c>
      <c r="Y17" s="4" t="s">
        <v>176</v>
      </c>
      <c r="Z17" s="5"/>
      <c r="AA17" s="4"/>
      <c r="AB17" s="4"/>
      <c r="AC17" s="4"/>
      <c r="AD17" s="6" t="s">
        <v>1</v>
      </c>
      <c r="AE17" s="4" t="s">
        <v>157</v>
      </c>
      <c r="AF17" s="5"/>
      <c r="AG17" s="4"/>
      <c r="AH17" s="4"/>
      <c r="AI17" s="4"/>
      <c r="AJ17" s="6" t="s">
        <v>1</v>
      </c>
      <c r="AK17" s="4" t="s">
        <v>34</v>
      </c>
      <c r="AL17" s="5"/>
      <c r="AM17" s="4"/>
      <c r="AN17" s="4"/>
      <c r="AO17" s="4"/>
      <c r="AP17" s="4"/>
      <c r="AQ17" s="4"/>
      <c r="AR17" s="4"/>
      <c r="AS17" s="4"/>
      <c r="AT17" s="4"/>
      <c r="AU17" s="4"/>
      <c r="AV17" s="4"/>
      <c r="AW17" s="4"/>
      <c r="AX17" s="4"/>
      <c r="AY17" s="4"/>
      <c r="AZ17" s="4"/>
      <c r="BA17" s="4"/>
      <c r="BB17" s="4"/>
      <c r="BC17" s="4"/>
    </row>
    <row r="18" spans="1:55" x14ac:dyDescent="0.25">
      <c r="A18" s="4"/>
      <c r="B18" s="4"/>
      <c r="C18" s="4"/>
      <c r="D18" s="4"/>
      <c r="E18" s="4"/>
      <c r="F18" s="4"/>
      <c r="G18" s="5"/>
      <c r="H18" s="5"/>
      <c r="I18" s="4"/>
      <c r="J18" s="4"/>
      <c r="K18" s="4"/>
      <c r="L18" s="4"/>
      <c r="M18" s="5"/>
      <c r="N18" s="5"/>
      <c r="O18" s="4"/>
      <c r="P18" s="4"/>
      <c r="Q18" s="4"/>
      <c r="R18" s="4"/>
      <c r="S18" s="5"/>
      <c r="T18" s="5"/>
      <c r="U18" s="4"/>
      <c r="V18" s="4"/>
      <c r="W18" s="4"/>
      <c r="X18" s="4"/>
      <c r="Y18" s="5"/>
      <c r="Z18" s="5"/>
      <c r="AA18" s="4"/>
      <c r="AB18" s="4"/>
      <c r="AC18" s="4"/>
      <c r="AD18" s="4"/>
      <c r="AE18" s="5"/>
      <c r="AF18" s="5"/>
      <c r="AG18" s="4"/>
      <c r="AH18" s="4"/>
      <c r="AI18" s="4"/>
      <c r="AJ18" s="4"/>
      <c r="AK18" s="5"/>
      <c r="AL18" s="5"/>
      <c r="AM18" s="4"/>
      <c r="AN18" s="4"/>
      <c r="AO18" s="4"/>
      <c r="AP18" s="4"/>
      <c r="AQ18" s="4"/>
      <c r="AR18" s="4"/>
      <c r="AS18" s="4"/>
      <c r="AT18" s="4"/>
      <c r="AU18" s="4"/>
      <c r="AV18" s="4"/>
      <c r="AW18" s="4"/>
      <c r="AX18" s="4"/>
      <c r="AY18" s="4"/>
      <c r="AZ18" s="4"/>
      <c r="BA18" s="4"/>
      <c r="BB18" s="4"/>
      <c r="BC18" s="4"/>
    </row>
    <row r="19" spans="1:55" x14ac:dyDescent="0.25">
      <c r="A19" s="4"/>
      <c r="B19" s="4"/>
      <c r="C19" s="4"/>
      <c r="D19" s="4"/>
      <c r="E19" s="4"/>
      <c r="F19" s="6" t="s">
        <v>183</v>
      </c>
      <c r="G19" s="7" t="s">
        <v>185</v>
      </c>
      <c r="H19" s="7" t="s">
        <v>186</v>
      </c>
      <c r="I19" s="4"/>
      <c r="J19" s="4"/>
      <c r="K19" s="4"/>
      <c r="L19" s="4"/>
      <c r="M19" s="6" t="s">
        <v>189</v>
      </c>
      <c r="N19" s="4"/>
      <c r="O19" s="4"/>
      <c r="P19" s="4"/>
      <c r="Q19" s="4"/>
      <c r="R19" s="6" t="s">
        <v>183</v>
      </c>
      <c r="S19" s="7" t="s">
        <v>185</v>
      </c>
      <c r="T19" s="7" t="s">
        <v>186</v>
      </c>
      <c r="U19" s="4"/>
      <c r="V19" s="4"/>
      <c r="W19" s="4"/>
      <c r="X19" s="6" t="s">
        <v>183</v>
      </c>
      <c r="Y19" s="7" t="s">
        <v>185</v>
      </c>
      <c r="Z19" s="7" t="s">
        <v>186</v>
      </c>
      <c r="AA19" s="4"/>
      <c r="AB19" s="4"/>
      <c r="AC19" s="4"/>
      <c r="AD19" s="12" t="s">
        <v>183</v>
      </c>
      <c r="AE19" s="13" t="s">
        <v>186</v>
      </c>
      <c r="AF19" s="13" t="s">
        <v>185</v>
      </c>
      <c r="AG19" s="4"/>
      <c r="AH19" s="4"/>
      <c r="AI19" s="4"/>
      <c r="AJ19" s="6" t="s">
        <v>183</v>
      </c>
      <c r="AK19" s="4" t="s">
        <v>185</v>
      </c>
      <c r="AL19" s="4" t="s">
        <v>186</v>
      </c>
      <c r="AM19" s="4"/>
      <c r="AN19" s="4"/>
      <c r="AO19" s="4"/>
      <c r="AP19" s="4"/>
      <c r="AQ19" s="4"/>
      <c r="AR19" s="4"/>
      <c r="AS19" s="4"/>
      <c r="AT19" s="4"/>
      <c r="AU19" s="4"/>
      <c r="AV19" s="4"/>
      <c r="AW19" s="4"/>
      <c r="AX19" s="4"/>
      <c r="AY19" s="4"/>
      <c r="AZ19" s="4"/>
      <c r="BA19" s="4"/>
      <c r="BB19" s="4"/>
      <c r="BC19" s="4"/>
    </row>
    <row r="20" spans="1:55" x14ac:dyDescent="0.25">
      <c r="A20" s="4"/>
      <c r="B20" s="4"/>
      <c r="C20" s="4"/>
      <c r="D20" s="4"/>
      <c r="E20" s="4"/>
      <c r="F20" s="11" t="s">
        <v>54</v>
      </c>
      <c r="G20" s="7">
        <v>8.3278967355681702E-2</v>
      </c>
      <c r="H20" s="7"/>
      <c r="I20" s="4"/>
      <c r="J20" s="4"/>
      <c r="K20" s="4"/>
      <c r="L20" s="6" t="s">
        <v>2</v>
      </c>
      <c r="M20" s="7" t="s">
        <v>185</v>
      </c>
      <c r="N20" s="7" t="s">
        <v>186</v>
      </c>
      <c r="O20" s="4"/>
      <c r="P20" s="4"/>
      <c r="Q20" s="4"/>
      <c r="R20" s="11" t="s">
        <v>127</v>
      </c>
      <c r="S20" s="7"/>
      <c r="T20" s="7">
        <v>0.35729441592325273</v>
      </c>
      <c r="U20" s="4"/>
      <c r="V20" s="4"/>
      <c r="W20" s="4"/>
      <c r="X20" s="11" t="s">
        <v>177</v>
      </c>
      <c r="Y20" s="7">
        <v>9.9093196205538497E-2</v>
      </c>
      <c r="Z20" s="7"/>
      <c r="AA20" s="4"/>
      <c r="AB20" s="4"/>
      <c r="AC20" s="4"/>
      <c r="AD20" s="11" t="s">
        <v>190</v>
      </c>
      <c r="AE20" s="7">
        <v>0</v>
      </c>
      <c r="AF20" s="7"/>
      <c r="AG20" s="4"/>
      <c r="AH20" s="4"/>
      <c r="AI20" s="4"/>
      <c r="AJ20" s="11" t="s">
        <v>35</v>
      </c>
      <c r="AK20" s="7"/>
      <c r="AL20" s="7">
        <v>-0.14758798858187</v>
      </c>
      <c r="AM20" s="4"/>
      <c r="AN20" s="4"/>
      <c r="AO20" s="4"/>
      <c r="AP20" s="4"/>
      <c r="AQ20" s="4"/>
      <c r="AR20" s="4"/>
      <c r="AS20" s="4"/>
      <c r="AT20" s="4"/>
      <c r="AU20" s="4"/>
      <c r="AV20" s="4"/>
      <c r="AW20" s="4"/>
      <c r="AX20" s="4"/>
      <c r="AY20" s="4"/>
      <c r="AZ20" s="4"/>
      <c r="BA20" s="4"/>
      <c r="BB20" s="4"/>
      <c r="BC20" s="4"/>
    </row>
    <row r="21" spans="1:55" x14ac:dyDescent="0.25">
      <c r="A21" s="4"/>
      <c r="B21" s="4"/>
      <c r="C21" s="4"/>
      <c r="D21" s="4"/>
      <c r="E21" s="4"/>
      <c r="F21" s="11" t="s">
        <v>55</v>
      </c>
      <c r="G21" s="7">
        <v>0.128866874641476</v>
      </c>
      <c r="H21" s="7"/>
      <c r="I21" s="4"/>
      <c r="J21" s="4"/>
      <c r="K21" s="4"/>
      <c r="L21" s="4" t="s">
        <v>149</v>
      </c>
      <c r="M21" s="7">
        <v>-0.18847986920255499</v>
      </c>
      <c r="N21" s="7"/>
      <c r="O21" s="4"/>
      <c r="P21" s="4"/>
      <c r="Q21" s="4"/>
      <c r="R21" s="11" t="s">
        <v>128</v>
      </c>
      <c r="S21" s="7">
        <v>6.530204642486015E-2</v>
      </c>
      <c r="T21" s="7"/>
      <c r="U21" s="4"/>
      <c r="V21" s="4"/>
      <c r="W21" s="4"/>
      <c r="X21" s="11" t="s">
        <v>178</v>
      </c>
      <c r="Y21" s="7">
        <v>3.10753851972436E-2</v>
      </c>
      <c r="Z21" s="7"/>
      <c r="AA21" s="4"/>
      <c r="AB21" s="4"/>
      <c r="AC21" s="4"/>
      <c r="AD21" s="11" t="s">
        <v>167</v>
      </c>
      <c r="AE21" s="7"/>
      <c r="AF21" s="7">
        <v>-4.0169985082260599E-2</v>
      </c>
      <c r="AG21" s="4"/>
      <c r="AH21" s="4"/>
      <c r="AI21" s="4"/>
      <c r="AJ21" s="11" t="s">
        <v>36</v>
      </c>
      <c r="AK21" s="7">
        <v>-4.2873845124931399E-2</v>
      </c>
      <c r="AL21" s="7"/>
      <c r="AM21" s="4"/>
      <c r="AN21" s="4"/>
      <c r="AO21" s="4"/>
      <c r="AP21" s="4"/>
      <c r="AQ21" s="4"/>
      <c r="AR21" s="4"/>
      <c r="AS21" s="4"/>
      <c r="AT21" s="4"/>
      <c r="AU21" s="4"/>
      <c r="AV21" s="4"/>
      <c r="AW21" s="4"/>
      <c r="AX21" s="4"/>
      <c r="AY21" s="4"/>
      <c r="AZ21" s="4"/>
      <c r="BA21" s="4"/>
      <c r="BB21" s="4"/>
      <c r="BC21" s="4"/>
    </row>
    <row r="22" spans="1:55" x14ac:dyDescent="0.25">
      <c r="A22" s="4"/>
      <c r="B22" s="4"/>
      <c r="C22" s="4"/>
      <c r="D22" s="4"/>
      <c r="E22" s="4"/>
      <c r="F22" s="11" t="s">
        <v>56</v>
      </c>
      <c r="G22" s="7">
        <v>-1.6385994866769948E-3</v>
      </c>
      <c r="H22" s="7"/>
      <c r="I22" s="4"/>
      <c r="J22" s="4"/>
      <c r="K22" s="4"/>
      <c r="L22" s="4" t="s">
        <v>150</v>
      </c>
      <c r="M22" s="7">
        <v>-4.0138651853322403E-2</v>
      </c>
      <c r="N22" s="7"/>
      <c r="O22" s="4"/>
      <c r="P22" s="4"/>
      <c r="Q22" s="4"/>
      <c r="R22" s="11" t="s">
        <v>129</v>
      </c>
      <c r="S22" s="7">
        <v>-3.3702498361104505E-3</v>
      </c>
      <c r="T22" s="7"/>
      <c r="U22" s="4"/>
      <c r="V22" s="4"/>
      <c r="W22" s="4"/>
      <c r="X22" s="11" t="s">
        <v>179</v>
      </c>
      <c r="Y22" s="7">
        <v>-2.08015556270141E-2</v>
      </c>
      <c r="Z22" s="7"/>
      <c r="AA22" s="4"/>
      <c r="AB22" s="4"/>
      <c r="AC22" s="4"/>
      <c r="AD22" s="11" t="s">
        <v>166</v>
      </c>
      <c r="AE22" s="7"/>
      <c r="AF22" s="7">
        <v>-2.0110774310874158E-2</v>
      </c>
      <c r="AG22" s="4"/>
      <c r="AH22" s="4"/>
      <c r="AI22" s="4"/>
      <c r="AJ22" s="11" t="s">
        <v>37</v>
      </c>
      <c r="AK22" s="7">
        <v>5.2956264367402001E-2</v>
      </c>
      <c r="AL22" s="7"/>
      <c r="AM22" s="4"/>
      <c r="AN22" s="4"/>
      <c r="AO22" s="4"/>
      <c r="AP22" s="4"/>
      <c r="AQ22" s="4"/>
      <c r="AR22" s="4"/>
      <c r="AS22" s="4"/>
      <c r="AT22" s="4"/>
      <c r="AU22" s="4"/>
      <c r="AV22" s="4"/>
      <c r="AW22" s="4"/>
      <c r="AX22" s="4"/>
      <c r="AY22" s="4"/>
      <c r="AZ22" s="4"/>
      <c r="BA22" s="4"/>
      <c r="BB22" s="4"/>
      <c r="BC22" s="4"/>
    </row>
    <row r="23" spans="1:55" x14ac:dyDescent="0.25">
      <c r="A23" s="4"/>
      <c r="B23" s="4"/>
      <c r="C23" s="4"/>
      <c r="D23" s="4"/>
      <c r="E23" s="4"/>
      <c r="F23" s="11" t="s">
        <v>57</v>
      </c>
      <c r="G23" s="7"/>
      <c r="H23" s="7">
        <v>-3.4067407675089534E-2</v>
      </c>
      <c r="I23" s="4"/>
      <c r="J23" s="4"/>
      <c r="K23" s="4"/>
      <c r="L23" s="4" t="s">
        <v>151</v>
      </c>
      <c r="M23" s="7">
        <v>-2.61251285848405E-2</v>
      </c>
      <c r="N23" s="7"/>
      <c r="O23" s="4"/>
      <c r="P23" s="4"/>
      <c r="Q23" s="4"/>
      <c r="R23" s="11" t="s">
        <v>130</v>
      </c>
      <c r="S23" s="7">
        <v>-3.6578725733034112E-3</v>
      </c>
      <c r="T23" s="7"/>
      <c r="U23" s="4"/>
      <c r="V23" s="4"/>
      <c r="W23" s="4"/>
      <c r="X23" s="11" t="s">
        <v>180</v>
      </c>
      <c r="Y23" s="7"/>
      <c r="Z23" s="7">
        <v>-7.9253335738305605E-2</v>
      </c>
      <c r="AA23" s="4"/>
      <c r="AB23" s="4"/>
      <c r="AC23" s="4"/>
      <c r="AD23" s="11" t="s">
        <v>192</v>
      </c>
      <c r="AE23" s="7">
        <v>-9.4121278370862496E-2</v>
      </c>
      <c r="AF23" s="7"/>
      <c r="AG23" s="4"/>
      <c r="AH23" s="4"/>
      <c r="AI23" s="4"/>
      <c r="AJ23" s="11" t="s">
        <v>38</v>
      </c>
      <c r="AK23" s="7">
        <v>3.0427434778842799E-2</v>
      </c>
      <c r="AL23" s="7"/>
      <c r="AM23" s="4"/>
      <c r="AN23" s="4"/>
      <c r="AO23" s="4"/>
      <c r="AP23" s="4"/>
      <c r="AQ23" s="4"/>
      <c r="AR23" s="4"/>
      <c r="AS23" s="4"/>
      <c r="AT23" s="4"/>
      <c r="AU23" s="4"/>
      <c r="AV23" s="4"/>
      <c r="AW23" s="4"/>
      <c r="AX23" s="4"/>
      <c r="AY23" s="4"/>
      <c r="AZ23" s="4"/>
      <c r="BA23" s="4"/>
      <c r="BB23" s="4"/>
      <c r="BC23" s="4"/>
    </row>
    <row r="24" spans="1:55" x14ac:dyDescent="0.25">
      <c r="A24" s="4"/>
      <c r="B24" s="4"/>
      <c r="C24" s="4"/>
      <c r="D24" s="4"/>
      <c r="E24" s="4"/>
      <c r="F24" s="11" t="s">
        <v>58</v>
      </c>
      <c r="G24" s="7">
        <v>-4.2489633741304697E-2</v>
      </c>
      <c r="H24" s="7"/>
      <c r="I24" s="4"/>
      <c r="J24" s="4"/>
      <c r="K24" s="4"/>
      <c r="L24" s="4" t="s">
        <v>152</v>
      </c>
      <c r="M24" s="7">
        <v>1.8578708889027101E-2</v>
      </c>
      <c r="N24" s="7"/>
      <c r="O24" s="4"/>
      <c r="P24" s="4"/>
      <c r="Q24" s="4"/>
      <c r="R24" s="11" t="s">
        <v>184</v>
      </c>
      <c r="S24" s="7">
        <v>1.9424641338482096E-2</v>
      </c>
      <c r="T24" s="7">
        <v>0.35729441592325273</v>
      </c>
      <c r="U24" s="4"/>
      <c r="V24" s="4"/>
      <c r="W24" s="4"/>
      <c r="X24" s="11" t="s">
        <v>184</v>
      </c>
      <c r="Y24" s="7">
        <v>3.645567525858933E-2</v>
      </c>
      <c r="Z24" s="7">
        <v>-7.9253335738305605E-2</v>
      </c>
      <c r="AA24" s="4"/>
      <c r="AB24" s="4"/>
      <c r="AC24" s="4"/>
      <c r="AD24" s="11" t="s">
        <v>165</v>
      </c>
      <c r="AE24" s="7">
        <v>-0.36475295422348702</v>
      </c>
      <c r="AF24" s="7"/>
      <c r="AG24" s="4"/>
      <c r="AH24" s="4"/>
      <c r="AI24" s="4"/>
      <c r="AJ24" s="11" t="s">
        <v>39</v>
      </c>
      <c r="AK24" s="7"/>
      <c r="AL24" s="7">
        <v>0.164599816392065</v>
      </c>
      <c r="AM24" s="4"/>
      <c r="AN24" s="4"/>
      <c r="AO24" s="4"/>
      <c r="AP24" s="4"/>
      <c r="AQ24" s="4"/>
      <c r="AR24" s="4"/>
      <c r="AS24" s="4"/>
      <c r="AT24" s="4"/>
      <c r="AU24" s="4"/>
      <c r="AV24" s="4"/>
      <c r="AW24" s="4"/>
      <c r="AX24" s="4"/>
      <c r="AY24" s="4"/>
      <c r="AZ24" s="4"/>
      <c r="BA24" s="4"/>
      <c r="BB24" s="4"/>
      <c r="BC24" s="4"/>
    </row>
    <row r="25" spans="1:55" x14ac:dyDescent="0.25">
      <c r="A25" s="4"/>
      <c r="B25" s="4"/>
      <c r="C25" s="4"/>
      <c r="D25" s="4"/>
      <c r="E25" s="4"/>
      <c r="F25" s="11" t="s">
        <v>59</v>
      </c>
      <c r="G25" s="7">
        <v>-0.14597571992990199</v>
      </c>
      <c r="H25" s="7"/>
      <c r="I25" s="4"/>
      <c r="J25" s="4"/>
      <c r="K25" s="4"/>
      <c r="L25" s="4" t="s">
        <v>153</v>
      </c>
      <c r="M25" s="7">
        <v>0.12216746795780301</v>
      </c>
      <c r="N25" s="7"/>
      <c r="O25" s="4"/>
      <c r="P25" s="4"/>
      <c r="Q25" s="4"/>
      <c r="R25" s="4"/>
      <c r="S25" s="4"/>
      <c r="T25" s="4"/>
      <c r="U25" s="4"/>
      <c r="V25" s="4"/>
      <c r="W25" s="4"/>
      <c r="X25" s="4"/>
      <c r="Y25" s="4"/>
      <c r="Z25" s="4"/>
      <c r="AA25" s="4"/>
      <c r="AB25" s="4"/>
      <c r="AC25" s="4"/>
      <c r="AD25" s="11" t="s">
        <v>164</v>
      </c>
      <c r="AE25" s="7">
        <v>-0.32165216473361302</v>
      </c>
      <c r="AF25" s="7"/>
      <c r="AG25" s="4"/>
      <c r="AH25" s="4"/>
      <c r="AI25" s="4"/>
      <c r="AJ25" s="11" t="s">
        <v>184</v>
      </c>
      <c r="AK25" s="7">
        <v>1.3503284673771133E-2</v>
      </c>
      <c r="AL25" s="7">
        <v>8.5059139050975008E-3</v>
      </c>
      <c r="AM25" s="4"/>
      <c r="AN25" s="4"/>
      <c r="AO25" s="4"/>
      <c r="AP25" s="4"/>
      <c r="AQ25" s="4"/>
      <c r="AR25" s="4"/>
      <c r="AS25" s="4"/>
      <c r="AT25" s="4"/>
      <c r="AU25" s="4"/>
      <c r="AV25" s="4"/>
      <c r="AW25" s="4"/>
      <c r="AX25" s="4"/>
      <c r="AY25" s="4"/>
      <c r="AZ25" s="4"/>
      <c r="BA25" s="4"/>
      <c r="BB25" s="4"/>
      <c r="BC25" s="4"/>
    </row>
    <row r="26" spans="1:55" x14ac:dyDescent="0.25">
      <c r="A26" s="4"/>
      <c r="B26" s="4"/>
      <c r="C26" s="4"/>
      <c r="D26" s="4"/>
      <c r="E26" s="4"/>
      <c r="F26" s="11" t="s">
        <v>184</v>
      </c>
      <c r="G26" s="7">
        <v>4.4083777678547986E-3</v>
      </c>
      <c r="H26" s="7">
        <v>-3.4067407675089534E-2</v>
      </c>
      <c r="I26" s="4"/>
      <c r="J26" s="4"/>
      <c r="K26" s="4"/>
      <c r="L26" s="4" t="s">
        <v>154</v>
      </c>
      <c r="M26" s="7">
        <v>0.19239847362789</v>
      </c>
      <c r="N26" s="7"/>
      <c r="O26" s="4"/>
      <c r="P26" s="4"/>
      <c r="Q26" s="4"/>
      <c r="R26" s="4"/>
      <c r="S26" s="4"/>
      <c r="T26" s="4"/>
      <c r="U26" s="4"/>
      <c r="V26" s="4"/>
      <c r="W26" s="4"/>
      <c r="X26" s="4"/>
      <c r="Y26" s="4"/>
      <c r="Z26" s="4"/>
      <c r="AA26" s="4"/>
      <c r="AB26" s="4"/>
      <c r="AC26" s="4"/>
      <c r="AD26" s="11" t="s">
        <v>163</v>
      </c>
      <c r="AE26" s="7"/>
      <c r="AF26" s="7">
        <v>-0.28327995527076799</v>
      </c>
      <c r="AG26" s="4"/>
      <c r="AH26" s="4"/>
      <c r="AI26" s="4"/>
      <c r="AJ26" s="4"/>
      <c r="AK26" s="4"/>
      <c r="AL26" s="4"/>
      <c r="AM26" s="4"/>
      <c r="AN26" s="4"/>
      <c r="AO26" s="4"/>
      <c r="AP26" s="4"/>
      <c r="AQ26" s="4"/>
      <c r="AR26" s="4"/>
      <c r="AS26" s="4"/>
      <c r="AT26" s="4"/>
      <c r="AU26" s="4"/>
      <c r="AV26" s="4"/>
      <c r="AW26" s="4"/>
      <c r="AX26" s="4"/>
      <c r="AY26" s="4"/>
      <c r="AZ26" s="4"/>
      <c r="BA26" s="4"/>
      <c r="BB26" s="4"/>
      <c r="BC26" s="4"/>
    </row>
    <row r="27" spans="1:55" x14ac:dyDescent="0.25">
      <c r="A27" s="4"/>
      <c r="B27" s="4"/>
      <c r="C27" s="4"/>
      <c r="D27" s="4"/>
      <c r="E27" s="4"/>
      <c r="F27" s="4"/>
      <c r="G27" s="4"/>
      <c r="H27" s="4"/>
      <c r="I27" s="4"/>
      <c r="J27" s="4"/>
      <c r="K27" s="4"/>
      <c r="L27" s="4" t="s">
        <v>155</v>
      </c>
      <c r="M27" s="7">
        <v>0.11129568392674</v>
      </c>
      <c r="N27" s="7"/>
      <c r="O27" s="4"/>
      <c r="P27" s="4"/>
      <c r="Q27" s="4"/>
      <c r="R27" s="4"/>
      <c r="S27" s="4"/>
      <c r="T27" s="4"/>
      <c r="U27" s="4"/>
      <c r="V27" s="4"/>
      <c r="W27" s="4"/>
      <c r="X27" s="4"/>
      <c r="Y27" s="4"/>
      <c r="Z27" s="4"/>
      <c r="AA27" s="4"/>
      <c r="AB27" s="4"/>
      <c r="AC27" s="4"/>
      <c r="AD27" s="11" t="s">
        <v>162</v>
      </c>
      <c r="AE27" s="7"/>
      <c r="AF27" s="7">
        <v>-0.18882710640186401</v>
      </c>
      <c r="AG27" s="4"/>
      <c r="AH27" s="4"/>
      <c r="AI27" s="4"/>
      <c r="AJ27" s="4"/>
      <c r="AK27" s="4"/>
      <c r="AL27" s="4"/>
      <c r="AM27" s="4"/>
      <c r="AN27" s="4"/>
      <c r="AO27" s="4"/>
      <c r="AP27" s="4"/>
      <c r="AQ27" s="4"/>
      <c r="AR27" s="4"/>
      <c r="AS27" s="4"/>
      <c r="AT27" s="4"/>
      <c r="AU27" s="4"/>
      <c r="AV27" s="4"/>
      <c r="AW27" s="4"/>
      <c r="AX27" s="4"/>
      <c r="AY27" s="4"/>
      <c r="AZ27" s="4"/>
      <c r="BA27" s="4"/>
      <c r="BB27" s="4"/>
      <c r="BC27" s="4"/>
    </row>
    <row r="28" spans="1:55" x14ac:dyDescent="0.25">
      <c r="A28" s="4"/>
      <c r="B28" s="4"/>
      <c r="C28" s="4"/>
      <c r="D28" s="4"/>
      <c r="E28" s="4"/>
      <c r="F28" s="4"/>
      <c r="G28" s="4"/>
      <c r="H28" s="4"/>
      <c r="I28" s="4"/>
      <c r="J28" s="4"/>
      <c r="K28" s="4"/>
      <c r="L28" s="4" t="s">
        <v>156</v>
      </c>
      <c r="M28" s="7">
        <v>6.8372615274590001E-2</v>
      </c>
      <c r="N28" s="7"/>
      <c r="O28" s="4"/>
      <c r="P28" s="4"/>
      <c r="Q28" s="4"/>
      <c r="R28" s="4"/>
      <c r="S28" s="4"/>
      <c r="T28" s="4"/>
      <c r="U28" s="4"/>
      <c r="V28" s="4"/>
      <c r="W28" s="4"/>
      <c r="X28" s="4"/>
      <c r="Y28" s="4"/>
      <c r="Z28" s="4"/>
      <c r="AA28" s="4"/>
      <c r="AB28" s="4"/>
      <c r="AC28" s="4"/>
      <c r="AD28" s="11" t="s">
        <v>161</v>
      </c>
      <c r="AE28" s="7"/>
      <c r="AF28" s="7">
        <v>-0.14988844604354601</v>
      </c>
      <c r="AG28" s="4"/>
      <c r="AH28" s="4"/>
      <c r="AI28" s="4"/>
      <c r="AJ28" s="4"/>
      <c r="AK28" s="4"/>
      <c r="AL28" s="4"/>
      <c r="AM28" s="4"/>
      <c r="AN28" s="4"/>
      <c r="AO28" s="4"/>
      <c r="AP28" s="4"/>
      <c r="AQ28" s="4"/>
      <c r="AR28" s="4"/>
      <c r="AS28" s="4"/>
      <c r="AT28" s="4"/>
      <c r="AU28" s="4"/>
      <c r="AV28" s="4"/>
      <c r="AW28" s="4"/>
      <c r="AX28" s="4"/>
      <c r="AY28" s="4"/>
      <c r="AZ28" s="4"/>
      <c r="BA28" s="4"/>
      <c r="BB28" s="4"/>
      <c r="BC28" s="4"/>
    </row>
    <row r="29" spans="1:55" x14ac:dyDescent="0.25">
      <c r="A29" s="4"/>
      <c r="B29" s="4"/>
      <c r="C29" s="4"/>
      <c r="D29" s="4"/>
      <c r="E29" s="4"/>
      <c r="F29" s="4"/>
      <c r="G29" s="4"/>
      <c r="H29" s="4"/>
      <c r="I29" s="4"/>
      <c r="J29" s="4"/>
      <c r="K29" s="4"/>
      <c r="L29" s="4" t="s">
        <v>184</v>
      </c>
      <c r="M29" s="7">
        <v>3.225866250441653E-2</v>
      </c>
      <c r="N29" s="7"/>
      <c r="O29" s="4"/>
      <c r="P29" s="4"/>
      <c r="Q29" s="4"/>
      <c r="R29" s="4"/>
      <c r="S29" s="4"/>
      <c r="T29" s="4"/>
      <c r="U29" s="4"/>
      <c r="V29" s="4"/>
      <c r="W29" s="4"/>
      <c r="X29" s="4"/>
      <c r="Y29" s="4"/>
      <c r="Z29" s="4"/>
      <c r="AA29" s="4"/>
      <c r="AB29" s="4"/>
      <c r="AC29" s="4"/>
      <c r="AD29" s="11" t="s">
        <v>191</v>
      </c>
      <c r="AE29" s="7"/>
      <c r="AF29" s="7">
        <v>6.7171748198117706E-2</v>
      </c>
      <c r="AG29" s="4"/>
      <c r="AH29" s="4"/>
      <c r="AI29" s="4"/>
      <c r="AJ29" s="4"/>
      <c r="AK29" s="4"/>
      <c r="AL29" s="4"/>
      <c r="AM29" s="4"/>
      <c r="AN29" s="4"/>
      <c r="AO29" s="4"/>
      <c r="AP29" s="4"/>
      <c r="AQ29" s="4"/>
      <c r="AR29" s="4"/>
      <c r="AS29" s="4"/>
      <c r="AT29" s="4"/>
      <c r="AU29" s="4"/>
      <c r="AV29" s="4"/>
      <c r="AW29" s="4"/>
      <c r="AX29" s="4"/>
      <c r="AY29" s="4"/>
      <c r="AZ29" s="4"/>
      <c r="BA29" s="4"/>
      <c r="BB29" s="4"/>
      <c r="BC29" s="4"/>
    </row>
    <row r="30" spans="1:55" x14ac:dyDescent="0.25">
      <c r="A30" s="4"/>
      <c r="B30" s="4"/>
      <c r="C30" s="4"/>
      <c r="D30" s="4"/>
      <c r="E30" s="4"/>
      <c r="F30" s="4"/>
      <c r="G30" s="4"/>
      <c r="H30" s="4"/>
      <c r="I30" s="4"/>
      <c r="J30" s="4"/>
      <c r="K30" s="4"/>
      <c r="O30" s="4"/>
      <c r="P30" s="4"/>
      <c r="Q30" s="4"/>
      <c r="R30" s="4"/>
      <c r="S30" s="4"/>
      <c r="T30" s="4"/>
      <c r="U30" s="4"/>
      <c r="V30" s="4"/>
      <c r="W30" s="4"/>
      <c r="X30" s="4"/>
      <c r="Y30" s="4"/>
      <c r="Z30" s="4"/>
      <c r="AA30" s="4"/>
      <c r="AB30" s="4"/>
      <c r="AC30" s="4"/>
      <c r="AD30" s="11" t="s">
        <v>160</v>
      </c>
      <c r="AE30" s="7"/>
      <c r="AF30" s="7">
        <v>0.18727002958553801</v>
      </c>
      <c r="AG30" s="4"/>
      <c r="AH30" s="4"/>
      <c r="AI30" s="4"/>
      <c r="AJ30" s="4"/>
      <c r="AK30" s="4"/>
      <c r="AL30" s="4"/>
      <c r="AM30" s="4"/>
      <c r="AN30" s="4"/>
      <c r="AO30" s="4"/>
      <c r="AP30" s="4"/>
      <c r="AQ30" s="4"/>
      <c r="AR30" s="4"/>
      <c r="AS30" s="4"/>
      <c r="AT30" s="4"/>
      <c r="AU30" s="4"/>
      <c r="AV30" s="4"/>
      <c r="AW30" s="4"/>
      <c r="AX30" s="4"/>
      <c r="AY30" s="4"/>
      <c r="AZ30" s="4"/>
      <c r="BA30" s="4"/>
      <c r="BB30" s="4"/>
      <c r="BC30" s="4"/>
    </row>
    <row r="31" spans="1:55" x14ac:dyDescent="0.25">
      <c r="A31" s="4"/>
      <c r="B31" s="4"/>
      <c r="C31" s="4"/>
      <c r="D31" s="4"/>
      <c r="E31" s="4"/>
      <c r="F31" s="4"/>
      <c r="G31" s="4"/>
      <c r="H31" s="4"/>
      <c r="I31" s="4"/>
      <c r="J31" s="4"/>
      <c r="K31" s="4"/>
      <c r="O31" s="4"/>
      <c r="P31" s="4"/>
      <c r="Q31" s="4"/>
      <c r="R31" s="4"/>
      <c r="S31" s="4"/>
      <c r="T31" s="4"/>
      <c r="U31" s="4"/>
      <c r="V31" s="4"/>
      <c r="W31" s="4"/>
      <c r="X31" s="4"/>
      <c r="Y31" s="4"/>
      <c r="Z31" s="4"/>
      <c r="AA31" s="4"/>
      <c r="AB31" s="4"/>
      <c r="AC31" s="4"/>
      <c r="AD31" s="11" t="s">
        <v>159</v>
      </c>
      <c r="AE31" s="7"/>
      <c r="AF31" s="7">
        <v>-0.16642493276151701</v>
      </c>
      <c r="AG31" s="4"/>
      <c r="AH31" s="4"/>
      <c r="AI31" s="4"/>
      <c r="AJ31" s="4"/>
      <c r="AK31" s="4"/>
      <c r="AL31" s="4"/>
      <c r="AM31" s="4"/>
      <c r="AN31" s="4"/>
      <c r="AO31" s="4"/>
      <c r="AP31" s="4"/>
      <c r="AQ31" s="4"/>
      <c r="AR31" s="4"/>
      <c r="AS31" s="4"/>
      <c r="AT31" s="4"/>
      <c r="AU31" s="4"/>
      <c r="AV31" s="4"/>
      <c r="AW31" s="4"/>
      <c r="AX31" s="4"/>
      <c r="AY31" s="4"/>
      <c r="AZ31" s="4"/>
      <c r="BA31" s="4"/>
      <c r="BB31" s="4"/>
      <c r="BC31" s="4"/>
    </row>
    <row r="32" spans="1:55" x14ac:dyDescent="0.25">
      <c r="A32" s="4"/>
      <c r="B32" s="4"/>
      <c r="C32" s="4"/>
      <c r="D32" s="4"/>
      <c r="E32" s="4"/>
      <c r="F32" s="4"/>
      <c r="G32" s="4"/>
      <c r="H32" s="4"/>
      <c r="I32" s="4"/>
      <c r="J32" s="4"/>
      <c r="K32" s="4"/>
      <c r="O32" s="4"/>
      <c r="P32" s="4"/>
      <c r="Q32" s="4"/>
      <c r="R32" s="4"/>
      <c r="S32" s="4"/>
      <c r="T32" s="4"/>
      <c r="U32" s="4"/>
      <c r="V32" s="4"/>
      <c r="W32" s="4"/>
      <c r="X32" s="4"/>
      <c r="Y32" s="4"/>
      <c r="Z32" s="4"/>
      <c r="AA32" s="4"/>
      <c r="AB32" s="4"/>
      <c r="AC32" s="4"/>
      <c r="AD32" s="11" t="s">
        <v>158</v>
      </c>
      <c r="AE32" s="7"/>
      <c r="AF32" s="7">
        <v>0.242000454798073</v>
      </c>
      <c r="AG32" s="4"/>
      <c r="AH32" s="4"/>
      <c r="AI32" s="4"/>
      <c r="AJ32" s="4"/>
      <c r="AK32" s="4"/>
      <c r="AL32" s="4"/>
      <c r="AM32" s="4"/>
      <c r="AN32" s="4"/>
      <c r="AO32" s="4"/>
      <c r="AP32" s="4"/>
      <c r="AQ32" s="4"/>
      <c r="AR32" s="4"/>
      <c r="AS32" s="4"/>
      <c r="AT32" s="4"/>
      <c r="AU32" s="4"/>
      <c r="AV32" s="4"/>
      <c r="AW32" s="4"/>
      <c r="AX32" s="4"/>
      <c r="AY32" s="4"/>
      <c r="AZ32" s="4"/>
      <c r="BA32" s="4"/>
      <c r="BB32" s="4"/>
      <c r="BC32" s="4"/>
    </row>
    <row r="33" spans="1:55" x14ac:dyDescent="0.25">
      <c r="A33" s="4"/>
      <c r="B33" s="4"/>
      <c r="C33" s="4"/>
      <c r="D33" s="4"/>
      <c r="E33" s="4"/>
      <c r="F33" s="4"/>
      <c r="G33" s="4"/>
      <c r="H33" s="4"/>
      <c r="I33" s="4"/>
      <c r="J33" s="4"/>
      <c r="K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x14ac:dyDescent="0.25">
      <c r="A34" s="4"/>
      <c r="B34" s="4"/>
      <c r="C34" s="4"/>
      <c r="D34" s="4"/>
      <c r="E34" s="4"/>
      <c r="F34" s="4"/>
      <c r="G34" s="4"/>
      <c r="H34" s="4"/>
      <c r="I34" s="4"/>
      <c r="J34" s="4"/>
      <c r="K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x14ac:dyDescent="0.25">
      <c r="A35" s="4"/>
      <c r="B35" s="4"/>
      <c r="C35" s="4"/>
      <c r="D35" s="4"/>
      <c r="E35" s="4"/>
      <c r="F35" s="4"/>
      <c r="G35" s="4"/>
      <c r="H35" s="4"/>
      <c r="I35" s="4"/>
      <c r="J35" s="4"/>
      <c r="K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row>
    <row r="36" spans="1:55" x14ac:dyDescent="0.25">
      <c r="A36" s="4"/>
      <c r="B36" s="4"/>
      <c r="C36" s="4"/>
      <c r="D36" s="4"/>
      <c r="E36" s="4"/>
      <c r="F36" s="4"/>
      <c r="G36" s="4"/>
      <c r="H36" s="4"/>
      <c r="I36" s="4"/>
      <c r="J36" s="4"/>
      <c r="K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row>
    <row r="37" spans="1:55" x14ac:dyDescent="0.25">
      <c r="A37" s="4"/>
      <c r="B37" s="4"/>
      <c r="C37" s="4"/>
      <c r="D37" s="4"/>
      <c r="E37" s="4"/>
      <c r="F37" s="4"/>
      <c r="G37" s="4"/>
      <c r="H37" s="4"/>
      <c r="I37" s="4"/>
      <c r="J37" s="4"/>
      <c r="K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row>
    <row r="38" spans="1:55" x14ac:dyDescent="0.25">
      <c r="A38" s="4"/>
      <c r="B38" s="4"/>
      <c r="C38" s="4"/>
      <c r="D38" s="4"/>
      <c r="E38" s="4"/>
      <c r="F38" s="4"/>
      <c r="G38" s="4"/>
      <c r="H38" s="4"/>
      <c r="I38" s="4"/>
      <c r="J38" s="4"/>
      <c r="K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row>
    <row r="39" spans="1:55"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row>
    <row r="40" spans="1:55"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row>
    <row r="41" spans="1:55"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row>
    <row r="42" spans="1:55"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row>
    <row r="43" spans="1:55"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5"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row>
    <row r="45" spans="1:55"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row>
    <row r="46" spans="1:55"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row>
    <row r="47" spans="1:55"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row>
    <row r="48" spans="1:55"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row>
    <row r="49" spans="1:5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row>
    <row r="50" spans="1:5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row>
    <row r="51" spans="1:5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row>
    <row r="52" spans="1:5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row>
    <row r="53" spans="1:5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row>
    <row r="54" spans="1:5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row>
    <row r="55" spans="1:5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row>
    <row r="56" spans="1:5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row>
    <row r="57" spans="1:55"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row>
    <row r="58" spans="1:55"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row>
    <row r="59" spans="1:55"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row>
    <row r="60" spans="1:55"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row>
    <row r="61" spans="1:55"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row>
    <row r="62" spans="1:5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row>
    <row r="63" spans="1:55"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row>
    <row r="64" spans="1:55"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row>
    <row r="65" spans="1:55"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row>
    <row r="66" spans="1:55"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row>
    <row r="67" spans="1:55"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row>
    <row r="68" spans="1:55"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row>
    <row r="69" spans="1:55"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row>
    <row r="70" spans="1:55"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row>
    <row r="71" spans="1:55"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row>
    <row r="72" spans="1:55"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row>
    <row r="73" spans="1:55"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row>
    <row r="74" spans="1:55"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row>
    <row r="75" spans="1:55"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row>
    <row r="76" spans="1:55"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287"/>
  <sheetViews>
    <sheetView zoomScaleNormal="100" workbookViewId="0">
      <pane ySplit="1" topLeftCell="A14" activePane="bottomLeft" state="frozen"/>
      <selection pane="bottomLeft" activeCell="E22" sqref="E22"/>
    </sheetView>
  </sheetViews>
  <sheetFormatPr baseColWidth="10" defaultColWidth="9.140625" defaultRowHeight="15" x14ac:dyDescent="0.25"/>
  <cols>
    <col min="1" max="1" width="33.28515625" bestFit="1" customWidth="1"/>
    <col min="2" max="2" width="20.7109375" bestFit="1" customWidth="1"/>
    <col min="3" max="3" width="45.42578125" customWidth="1"/>
    <col min="4" max="4" width="11.5703125" bestFit="1" customWidth="1"/>
    <col min="5" max="5" width="19.140625" bestFit="1" customWidth="1"/>
    <col min="6" max="6" width="30.85546875" bestFit="1" customWidth="1"/>
    <col min="7" max="7" width="6.5703125" bestFit="1" customWidth="1"/>
    <col min="8" max="8" width="13.85546875" bestFit="1" customWidth="1"/>
    <col min="9" max="9" width="25.5703125" bestFit="1" customWidth="1"/>
    <col min="10" max="10" width="11" bestFit="1" customWidth="1"/>
    <col min="11" max="11" width="13.5703125" bestFit="1" customWidth="1"/>
    <col min="12" max="12" width="25.140625" bestFit="1" customWidth="1"/>
    <col min="13" max="13" width="16.140625" bestFit="1" customWidth="1"/>
    <col min="14" max="14" width="24.85546875" bestFit="1" customWidth="1"/>
    <col min="15" max="15" width="36.5703125" bestFit="1" customWidth="1"/>
    <col min="16" max="16" width="11.85546875" bestFit="1" customWidth="1"/>
    <col min="17" max="17" width="20.7109375" bestFit="1" customWidth="1"/>
    <col min="18" max="18" width="32.28515625" bestFit="1" customWidth="1"/>
    <col min="19" max="19" width="7.5703125" bestFit="1" customWidth="1"/>
    <col min="20" max="20" width="12.140625" bestFit="1" customWidth="1"/>
    <col min="21" max="21" width="23.85546875" bestFit="1" customWidth="1"/>
    <col min="22" max="22" width="11.85546875" bestFit="1" customWidth="1"/>
    <col min="23" max="23" width="19.5703125" bestFit="1" customWidth="1"/>
    <col min="24" max="24" width="31.140625" bestFit="1" customWidth="1"/>
    <col min="25" max="25" width="15.28515625" bestFit="1" customWidth="1"/>
    <col min="26" max="26" width="24" bestFit="1" customWidth="1"/>
    <col min="27" max="27" width="35.5703125" bestFit="1" customWidth="1"/>
    <col min="28" max="28" width="15.28515625" bestFit="1" customWidth="1"/>
    <col min="29" max="29" width="24" bestFit="1" customWidth="1"/>
    <col min="30" max="30" width="35.5703125" bestFit="1" customWidth="1"/>
    <col min="31" max="31" width="12.7109375" bestFit="1" customWidth="1"/>
    <col min="32" max="32" width="14.85546875" bestFit="1" customWidth="1"/>
    <col min="33" max="33" width="26.42578125" bestFit="1" customWidth="1"/>
    <col min="34" max="34" width="11.5703125" bestFit="1" customWidth="1"/>
  </cols>
  <sheetData>
    <row r="1" spans="1:34" x14ac:dyDescent="0.25">
      <c r="A1" s="17" t="s">
        <v>0</v>
      </c>
      <c r="B1" s="17" t="s">
        <v>1</v>
      </c>
      <c r="C1" s="17" t="s">
        <v>2</v>
      </c>
      <c r="D1" s="17" t="s">
        <v>3</v>
      </c>
      <c r="E1" s="17" t="s">
        <v>4</v>
      </c>
      <c r="F1" s="17" t="s">
        <v>5</v>
      </c>
      <c r="G1" s="17" t="s">
        <v>6</v>
      </c>
      <c r="H1" s="17" t="s">
        <v>7</v>
      </c>
      <c r="I1" s="17" t="s">
        <v>8</v>
      </c>
      <c r="J1" s="17" t="s">
        <v>9</v>
      </c>
      <c r="K1" s="17" t="s">
        <v>10</v>
      </c>
      <c r="L1" s="17" t="s">
        <v>11</v>
      </c>
      <c r="M1" s="17" t="s">
        <v>12</v>
      </c>
      <c r="N1" s="17" t="s">
        <v>13</v>
      </c>
      <c r="O1" s="17" t="s">
        <v>14</v>
      </c>
      <c r="P1" s="17" t="s">
        <v>15</v>
      </c>
      <c r="Q1" s="17" t="s">
        <v>16</v>
      </c>
      <c r="R1" s="17" t="s">
        <v>17</v>
      </c>
      <c r="S1" s="17" t="s">
        <v>18</v>
      </c>
      <c r="T1" s="17" t="s">
        <v>19</v>
      </c>
      <c r="U1" s="17" t="s">
        <v>20</v>
      </c>
      <c r="V1" s="17" t="s">
        <v>21</v>
      </c>
      <c r="W1" s="17" t="s">
        <v>22</v>
      </c>
      <c r="X1" s="17" t="s">
        <v>23</v>
      </c>
      <c r="Y1" s="17" t="s">
        <v>24</v>
      </c>
      <c r="Z1" s="17" t="s">
        <v>25</v>
      </c>
      <c r="AA1" s="17" t="s">
        <v>26</v>
      </c>
      <c r="AB1" s="17" t="s">
        <v>27</v>
      </c>
      <c r="AC1" s="17" t="s">
        <v>28</v>
      </c>
      <c r="AD1" s="17" t="s">
        <v>29</v>
      </c>
      <c r="AE1" s="17" t="s">
        <v>30</v>
      </c>
      <c r="AF1" s="17" t="s">
        <v>31</v>
      </c>
      <c r="AG1" s="17" t="s">
        <v>32</v>
      </c>
      <c r="AH1" s="17" t="s">
        <v>33</v>
      </c>
    </row>
    <row r="2" spans="1:34" x14ac:dyDescent="0.25">
      <c r="A2" t="s">
        <v>226</v>
      </c>
      <c r="B2" t="s">
        <v>34</v>
      </c>
      <c r="C2" t="s">
        <v>35</v>
      </c>
      <c r="D2" s="3" t="s">
        <v>225</v>
      </c>
      <c r="E2" s="2"/>
      <c r="F2" s="2"/>
      <c r="G2" s="3"/>
      <c r="H2" s="2"/>
      <c r="I2" s="2">
        <v>-0.98922675675763139</v>
      </c>
      <c r="J2" s="1"/>
      <c r="K2" s="2"/>
      <c r="L2" s="2"/>
      <c r="N2" s="2"/>
      <c r="O2" s="2">
        <v>-0.984379897378033</v>
      </c>
      <c r="P2" s="1"/>
      <c r="Q2" s="2"/>
      <c r="R2" s="2">
        <v>-1.034843236085714E-2</v>
      </c>
      <c r="S2" s="2"/>
      <c r="T2" s="2"/>
      <c r="U2" s="2">
        <v>-2.5606834869674189E-2</v>
      </c>
      <c r="V2" s="3"/>
      <c r="W2" s="2"/>
      <c r="X2" s="2">
        <v>-0.98688262843002117</v>
      </c>
      <c r="Y2" s="2"/>
      <c r="Z2" s="2"/>
      <c r="AA2" s="2">
        <v>-0.14758798858187</v>
      </c>
      <c r="AB2" s="1"/>
      <c r="AC2" s="2"/>
      <c r="AD2" s="2">
        <v>0.18720324369182201</v>
      </c>
      <c r="AF2" s="2"/>
      <c r="AG2" s="2">
        <v>-0.190795163393567</v>
      </c>
      <c r="AH2" s="2">
        <v>0.22264702700895064</v>
      </c>
    </row>
    <row r="3" spans="1:34" x14ac:dyDescent="0.25">
      <c r="A3" t="s">
        <v>226</v>
      </c>
      <c r="B3" t="s">
        <v>34</v>
      </c>
      <c r="C3" t="s">
        <v>36</v>
      </c>
      <c r="D3" s="3"/>
      <c r="E3" s="2"/>
      <c r="F3" s="2"/>
      <c r="G3" s="3"/>
      <c r="H3" s="2">
        <v>6.3541605797033718E-2</v>
      </c>
      <c r="I3" s="2"/>
      <c r="J3" s="1"/>
      <c r="K3" s="2"/>
      <c r="L3" s="2"/>
      <c r="N3" s="2">
        <v>4.7943652391078562E-2</v>
      </c>
      <c r="O3" s="2"/>
      <c r="P3" s="1"/>
      <c r="Q3" s="2">
        <v>7.3815412090806332E-2</v>
      </c>
      <c r="R3" s="2"/>
      <c r="S3" s="2"/>
      <c r="T3" s="2">
        <v>-4.389021529963677E-3</v>
      </c>
      <c r="U3" s="2"/>
      <c r="V3" s="3"/>
      <c r="W3" s="2">
        <v>2.8578903764141295E-2</v>
      </c>
      <c r="X3" s="2"/>
      <c r="Y3" s="2"/>
      <c r="Z3" s="2">
        <v>-4.2873845124931399E-2</v>
      </c>
      <c r="AA3" s="2"/>
      <c r="AB3" s="1"/>
      <c r="AC3" s="2">
        <v>0.11031576043925706</v>
      </c>
      <c r="AD3" s="2"/>
      <c r="AF3" s="2">
        <v>-7.8826702118885705E-2</v>
      </c>
      <c r="AG3" s="2"/>
      <c r="AH3" s="2">
        <v>21.979859853138695</v>
      </c>
    </row>
    <row r="4" spans="1:34" x14ac:dyDescent="0.25">
      <c r="A4" t="s">
        <v>226</v>
      </c>
      <c r="B4" t="s">
        <v>34</v>
      </c>
      <c r="C4" t="s">
        <v>37</v>
      </c>
      <c r="D4" s="3"/>
      <c r="E4" s="2"/>
      <c r="F4" s="2"/>
      <c r="G4" s="3"/>
      <c r="H4" s="2">
        <v>2.1159686492601066</v>
      </c>
      <c r="I4" s="2"/>
      <c r="J4" s="1"/>
      <c r="K4" s="2"/>
      <c r="L4" s="2"/>
      <c r="N4" s="2">
        <v>2.1978878446143342</v>
      </c>
      <c r="O4" s="2"/>
      <c r="P4" s="1"/>
      <c r="Q4" s="2">
        <v>5.5905668256261976E-3</v>
      </c>
      <c r="R4" s="2"/>
      <c r="S4" s="2"/>
      <c r="T4" s="2">
        <v>-6.7665437000080653E-3</v>
      </c>
      <c r="U4" s="2"/>
      <c r="V4" s="3"/>
      <c r="W4" s="2">
        <v>2.1563399628404589</v>
      </c>
      <c r="X4" s="2"/>
      <c r="Y4" s="2"/>
      <c r="Z4" s="2">
        <v>5.2956264367402001E-2</v>
      </c>
      <c r="AA4" s="2"/>
      <c r="AB4" s="1"/>
      <c r="AC4" s="2">
        <v>-7.2714862436595862E-3</v>
      </c>
      <c r="AD4" s="2"/>
      <c r="AF4" s="2">
        <v>1.3163310119637783E-2</v>
      </c>
      <c r="AG4" s="2"/>
      <c r="AH4" s="2">
        <v>64.39668541804221</v>
      </c>
    </row>
    <row r="5" spans="1:34" x14ac:dyDescent="0.25">
      <c r="A5" t="s">
        <v>226</v>
      </c>
      <c r="B5" t="s">
        <v>34</v>
      </c>
      <c r="C5" t="s">
        <v>38</v>
      </c>
      <c r="D5" s="3"/>
      <c r="E5" s="2"/>
      <c r="F5" s="2"/>
      <c r="G5" s="3"/>
      <c r="H5" s="2">
        <v>-0.20480578496721724</v>
      </c>
      <c r="I5" s="2"/>
      <c r="J5" s="1"/>
      <c r="K5" s="2"/>
      <c r="L5" s="2"/>
      <c r="N5" s="2">
        <v>-0.26857794025419257</v>
      </c>
      <c r="O5" s="2"/>
      <c r="P5" s="1"/>
      <c r="Q5" s="2">
        <v>-0.11879275575247306</v>
      </c>
      <c r="R5" s="2"/>
      <c r="S5" s="2"/>
      <c r="T5" s="2">
        <v>4.2888317441551305E-2</v>
      </c>
      <c r="U5" s="2"/>
      <c r="V5" s="3"/>
      <c r="W5" s="2">
        <v>-0.20446589130377746</v>
      </c>
      <c r="X5" s="2"/>
      <c r="Y5" s="2"/>
      <c r="Z5" s="2">
        <v>3.0427434778842799E-2</v>
      </c>
      <c r="AA5" s="2"/>
      <c r="AB5" s="1"/>
      <c r="AC5" s="2">
        <v>-0.1191692534478237</v>
      </c>
      <c r="AD5" s="2"/>
      <c r="AF5" s="2">
        <v>8.0589943598378705E-2</v>
      </c>
      <c r="AG5" s="2"/>
      <c r="AH5" s="2">
        <v>16.434013777344177</v>
      </c>
    </row>
    <row r="6" spans="1:34" x14ac:dyDescent="0.25">
      <c r="A6" t="s">
        <v>226</v>
      </c>
      <c r="B6" t="s">
        <v>34</v>
      </c>
      <c r="C6" t="s">
        <v>39</v>
      </c>
      <c r="D6" s="3"/>
      <c r="E6" s="2"/>
      <c r="F6" s="2"/>
      <c r="G6" s="3"/>
      <c r="H6" s="2"/>
      <c r="I6" s="2">
        <v>-0.99971734466867945</v>
      </c>
      <c r="J6" s="1"/>
      <c r="K6" s="2"/>
      <c r="L6" s="2"/>
      <c r="N6" s="2"/>
      <c r="O6" s="2">
        <v>-0.9999404745252054</v>
      </c>
      <c r="P6" s="1"/>
      <c r="Q6" s="2"/>
      <c r="R6" s="2">
        <v>-0.18416237416241366</v>
      </c>
      <c r="S6" s="2"/>
      <c r="T6" s="2"/>
      <c r="U6" s="2">
        <v>-0.11490115542823232</v>
      </c>
      <c r="V6" s="3"/>
      <c r="W6" s="2"/>
      <c r="X6" s="2">
        <v>-0.99982040075058121</v>
      </c>
      <c r="Y6" s="2"/>
      <c r="Z6" s="2"/>
      <c r="AA6" s="2">
        <v>0.164599816392065</v>
      </c>
      <c r="AB6" s="1"/>
      <c r="AC6" s="2"/>
      <c r="AD6" s="2">
        <v>-0.283974488652317</v>
      </c>
      <c r="AF6" s="2"/>
      <c r="AG6" s="2">
        <v>0.26856501356659002</v>
      </c>
      <c r="AH6" s="2">
        <v>5.8415435139573084E-3</v>
      </c>
    </row>
    <row r="7" spans="1:34" x14ac:dyDescent="0.25">
      <c r="A7" t="s">
        <v>226</v>
      </c>
      <c r="B7" t="s">
        <v>40</v>
      </c>
      <c r="C7" t="s">
        <v>190</v>
      </c>
      <c r="D7" s="3"/>
      <c r="E7" s="2"/>
      <c r="F7" s="2"/>
      <c r="G7" s="3"/>
      <c r="H7" s="2">
        <v>27.847078341014001</v>
      </c>
      <c r="I7" s="2"/>
      <c r="J7" s="1"/>
      <c r="K7" s="2"/>
      <c r="L7" s="2"/>
      <c r="N7" s="2">
        <v>31.128411211025</v>
      </c>
      <c r="O7" s="2"/>
      <c r="P7" s="1"/>
      <c r="Q7" s="2">
        <v>-1.4801758257751207E-2</v>
      </c>
      <c r="R7" s="2"/>
      <c r="S7" s="2"/>
      <c r="T7" s="2">
        <v>1.6184492165898678E-2</v>
      </c>
      <c r="U7" s="2"/>
      <c r="V7" s="3"/>
      <c r="W7" s="2">
        <v>28.948225415736001</v>
      </c>
      <c r="X7" s="2"/>
      <c r="Y7" s="2"/>
      <c r="Z7" s="2">
        <v>3.8241708980249811E-2</v>
      </c>
      <c r="AA7" s="2"/>
      <c r="AB7" s="1"/>
      <c r="AC7" s="2">
        <v>-5.1120621142136669E-2</v>
      </c>
      <c r="AD7" s="2"/>
      <c r="AF7" s="2">
        <v>7.6159715393728344E-2</v>
      </c>
      <c r="AG7" s="2"/>
      <c r="AH7" s="2">
        <v>1.3971428571429001</v>
      </c>
    </row>
    <row r="8" spans="1:34" x14ac:dyDescent="0.25">
      <c r="A8" t="s">
        <v>226</v>
      </c>
      <c r="B8" t="s">
        <v>40</v>
      </c>
      <c r="C8" t="s">
        <v>41</v>
      </c>
      <c r="D8" s="3"/>
      <c r="E8" s="2"/>
      <c r="F8" s="2"/>
      <c r="G8" s="3"/>
      <c r="H8" s="2">
        <v>52.207668202764978</v>
      </c>
      <c r="I8" s="2"/>
      <c r="J8" s="1"/>
      <c r="K8" s="2"/>
      <c r="L8" s="2"/>
      <c r="N8" s="2">
        <v>66.333613675833163</v>
      </c>
      <c r="O8" s="2"/>
      <c r="P8" s="1"/>
      <c r="Q8" s="2">
        <v>5.1802771325299313E-2</v>
      </c>
      <c r="R8" s="2"/>
      <c r="S8" s="2"/>
      <c r="T8" s="2">
        <v>-0.20373603225806447</v>
      </c>
      <c r="U8" s="2"/>
      <c r="V8" s="3"/>
      <c r="W8" s="2">
        <v>73.596987905068161</v>
      </c>
      <c r="X8" s="2"/>
      <c r="Y8" s="2"/>
      <c r="Z8" s="2">
        <v>0.40302933645979699</v>
      </c>
      <c r="AA8" s="2"/>
      <c r="AB8" s="1"/>
      <c r="AC8" s="2">
        <v>-0.25042481803848216</v>
      </c>
      <c r="AD8" s="2"/>
      <c r="AF8" s="2">
        <v>-9.7353468879500471E-2</v>
      </c>
      <c r="AG8" s="2"/>
      <c r="AH8" s="2">
        <v>2.5885714285714285</v>
      </c>
    </row>
    <row r="9" spans="1:34" x14ac:dyDescent="0.25">
      <c r="A9" t="s">
        <v>226</v>
      </c>
      <c r="B9" t="s">
        <v>40</v>
      </c>
      <c r="C9" t="s">
        <v>42</v>
      </c>
      <c r="D9" s="3"/>
      <c r="E9" s="2"/>
      <c r="F9" s="2"/>
      <c r="G9" s="3"/>
      <c r="H9" s="2">
        <v>22.256331797235021</v>
      </c>
      <c r="I9" s="2"/>
      <c r="J9" s="1"/>
      <c r="K9" s="2"/>
      <c r="L9" s="2"/>
      <c r="N9" s="2">
        <v>32.365208134704716</v>
      </c>
      <c r="O9" s="2"/>
      <c r="P9" s="1"/>
      <c r="Q9" s="2">
        <v>-4.5348587333585821E-2</v>
      </c>
      <c r="R9" s="2"/>
      <c r="S9" s="2"/>
      <c r="T9" s="2">
        <v>-0.15065176774193534</v>
      </c>
      <c r="U9" s="2"/>
      <c r="V9" s="3"/>
      <c r="W9" s="2">
        <v>26.310114742368469</v>
      </c>
      <c r="X9" s="2"/>
      <c r="Y9" s="2"/>
      <c r="Z9" s="2">
        <v>0.1738678781713634</v>
      </c>
      <c r="AA9" s="2"/>
      <c r="AB9" s="1"/>
      <c r="AC9" s="2">
        <v>-0.18716932299279998</v>
      </c>
      <c r="AD9" s="2"/>
      <c r="AF9" s="2">
        <v>0.22156116525100833</v>
      </c>
      <c r="AG9" s="2"/>
      <c r="AH9" s="2">
        <v>1.1314285714285715</v>
      </c>
    </row>
    <row r="10" spans="1:34" x14ac:dyDescent="0.25">
      <c r="A10" t="s">
        <v>226</v>
      </c>
      <c r="B10" t="s">
        <v>40</v>
      </c>
      <c r="C10" t="s">
        <v>43</v>
      </c>
      <c r="D10" s="3"/>
      <c r="E10" s="2"/>
      <c r="F10" s="2"/>
      <c r="G10" s="3"/>
      <c r="H10" s="2">
        <v>53.499686635944698</v>
      </c>
      <c r="I10" s="2"/>
      <c r="J10" s="1"/>
      <c r="K10" s="2"/>
      <c r="L10" s="2"/>
      <c r="N10" s="2">
        <v>76.815925865556622</v>
      </c>
      <c r="O10" s="2"/>
      <c r="P10" s="1"/>
      <c r="Q10" s="2">
        <v>6.7045344721531341E-2</v>
      </c>
      <c r="R10" s="2"/>
      <c r="S10" s="2"/>
      <c r="T10" s="2">
        <v>-5.965017142857143E-2</v>
      </c>
      <c r="U10" s="2"/>
      <c r="V10" s="3"/>
      <c r="W10" s="2">
        <v>66.034750299571556</v>
      </c>
      <c r="X10" s="2"/>
      <c r="Y10" s="2"/>
      <c r="Z10" s="2">
        <v>0.22998905162975536</v>
      </c>
      <c r="AA10" s="2"/>
      <c r="AB10" s="1"/>
      <c r="AC10" s="2">
        <v>-0.13583235948710881</v>
      </c>
      <c r="AD10" s="2"/>
      <c r="AF10" s="2">
        <v>0.16090832650063192</v>
      </c>
      <c r="AG10" s="2"/>
      <c r="AH10" s="2">
        <v>2.6514285714285712</v>
      </c>
    </row>
    <row r="11" spans="1:34" x14ac:dyDescent="0.25">
      <c r="A11" t="s">
        <v>226</v>
      </c>
      <c r="B11" t="s">
        <v>40</v>
      </c>
      <c r="C11" t="s">
        <v>44</v>
      </c>
      <c r="D11" s="3"/>
      <c r="E11" s="2"/>
      <c r="F11" s="2"/>
      <c r="G11" s="3"/>
      <c r="H11" s="2"/>
      <c r="I11" s="2">
        <v>12.742377880184332</v>
      </c>
      <c r="J11" s="1"/>
      <c r="K11" s="2"/>
      <c r="L11" s="2"/>
      <c r="N11" s="2"/>
      <c r="O11" s="2">
        <v>10.479891263631471</v>
      </c>
      <c r="P11" s="1"/>
      <c r="Q11" s="2"/>
      <c r="R11" s="2">
        <v>-3.3644814651844768E-2</v>
      </c>
      <c r="S11" s="2"/>
      <c r="T11" s="2"/>
      <c r="U11" s="2">
        <v>8.6010258064517231E-3</v>
      </c>
      <c r="V11" s="3"/>
      <c r="W11" s="2"/>
      <c r="X11" s="2">
        <v>13.4652971146303</v>
      </c>
      <c r="Y11" s="2"/>
      <c r="Z11" s="2"/>
      <c r="AA11" s="2">
        <v>5.2272002344847746E-2</v>
      </c>
      <c r="AB11" s="1"/>
      <c r="AC11" s="2"/>
      <c r="AD11" s="2">
        <v>-8.1938935159291293E-2</v>
      </c>
      <c r="AF11" s="2"/>
      <c r="AG11" s="2">
        <v>-0.20637502713967071</v>
      </c>
      <c r="AH11" s="2">
        <v>0.66857142857142859</v>
      </c>
    </row>
    <row r="12" spans="1:34" x14ac:dyDescent="0.25">
      <c r="A12" t="s">
        <v>226</v>
      </c>
      <c r="B12" t="s">
        <v>40</v>
      </c>
      <c r="C12" t="s">
        <v>45</v>
      </c>
      <c r="D12" s="3"/>
      <c r="E12" s="2"/>
      <c r="F12" s="2"/>
      <c r="G12" s="3"/>
      <c r="H12" s="2">
        <v>19.985511520737326</v>
      </c>
      <c r="I12" s="2"/>
      <c r="J12" s="1"/>
      <c r="K12" s="2"/>
      <c r="L12" s="2"/>
      <c r="N12" s="2">
        <v>8.6914942203479324</v>
      </c>
      <c r="O12" s="2"/>
      <c r="P12" s="1"/>
      <c r="Q12" s="2">
        <v>-4.941609333410657E-2</v>
      </c>
      <c r="R12" s="2"/>
      <c r="S12" s="2"/>
      <c r="T12" s="2">
        <v>-0.13548483502304154</v>
      </c>
      <c r="U12" s="2"/>
      <c r="V12" s="3"/>
      <c r="W12" s="2">
        <v>16.083698997405151</v>
      </c>
      <c r="X12" s="2"/>
      <c r="Y12" s="2"/>
      <c r="Z12" s="2">
        <v>-0.18624298485331769</v>
      </c>
      <c r="AA12" s="2"/>
      <c r="AB12" s="1"/>
      <c r="AC12" s="2">
        <v>0.16787104857445301</v>
      </c>
      <c r="AD12" s="2"/>
      <c r="AF12" s="2">
        <v>-0.43262724257559293</v>
      </c>
      <c r="AG12" s="2"/>
      <c r="AH12" s="2">
        <v>1.0209523809523811</v>
      </c>
    </row>
    <row r="13" spans="1:34" x14ac:dyDescent="0.25">
      <c r="A13" t="s">
        <v>226</v>
      </c>
      <c r="B13" t="s">
        <v>40</v>
      </c>
      <c r="C13" t="s">
        <v>46</v>
      </c>
      <c r="D13" s="3"/>
      <c r="E13" s="2"/>
      <c r="F13" s="2"/>
      <c r="G13" s="3"/>
      <c r="H13" s="2">
        <v>43.08523502304147</v>
      </c>
      <c r="I13" s="2"/>
      <c r="J13" s="1"/>
      <c r="K13" s="2"/>
      <c r="L13" s="2"/>
      <c r="N13" s="2">
        <v>38.487694251501438</v>
      </c>
      <c r="O13" s="2"/>
      <c r="P13" s="1"/>
      <c r="Q13" s="2">
        <v>-1.1150167082240481E-2</v>
      </c>
      <c r="R13" s="2"/>
      <c r="S13" s="2"/>
      <c r="T13" s="2">
        <v>-0.15065176774193534</v>
      </c>
      <c r="U13" s="2"/>
      <c r="V13" s="3"/>
      <c r="W13" s="2">
        <v>41.333882188639564</v>
      </c>
      <c r="X13" s="2"/>
      <c r="Y13" s="2"/>
      <c r="Z13" s="2">
        <v>-4.126328675247215E-2</v>
      </c>
      <c r="AA13" s="2"/>
      <c r="AB13" s="1"/>
      <c r="AC13" s="2">
        <v>2.9721098040801808E-2</v>
      </c>
      <c r="AD13" s="2"/>
      <c r="AF13" s="2">
        <v>-6.7292811699421029E-2</v>
      </c>
      <c r="AG13" s="2"/>
      <c r="AH13" s="2">
        <v>2.1447619047619049</v>
      </c>
    </row>
    <row r="14" spans="1:34" x14ac:dyDescent="0.25">
      <c r="A14" t="s">
        <v>226</v>
      </c>
      <c r="B14" t="s">
        <v>40</v>
      </c>
      <c r="C14" t="s">
        <v>47</v>
      </c>
      <c r="D14" s="3"/>
      <c r="E14" s="2"/>
      <c r="F14" s="2"/>
      <c r="G14" s="3"/>
      <c r="H14" s="2"/>
      <c r="I14" s="2">
        <v>13.13389861751152</v>
      </c>
      <c r="J14" s="1"/>
      <c r="K14" s="2"/>
      <c r="L14" s="2"/>
      <c r="N14" s="2"/>
      <c r="O14" s="2">
        <v>10.531203054479098</v>
      </c>
      <c r="P14" s="1"/>
      <c r="Q14" s="2"/>
      <c r="R14" s="2">
        <v>1.5369974315155854E-3</v>
      </c>
      <c r="S14" s="2"/>
      <c r="T14" s="2"/>
      <c r="U14" s="2">
        <v>-6.5659069124422986E-3</v>
      </c>
      <c r="V14" s="3"/>
      <c r="W14" s="2"/>
      <c r="X14" s="2">
        <v>18.29011456995319</v>
      </c>
      <c r="Y14" s="2"/>
      <c r="Z14" s="2"/>
      <c r="AA14" s="2">
        <v>0.36561522082086917</v>
      </c>
      <c r="AB14" s="1"/>
      <c r="AC14" s="2"/>
      <c r="AD14" s="2">
        <v>-0.26746859360430653</v>
      </c>
      <c r="AF14" s="2"/>
      <c r="AG14" s="2">
        <v>-0.4021531775364553</v>
      </c>
      <c r="AH14" s="2">
        <v>0.68761904761904757</v>
      </c>
    </row>
    <row r="15" spans="1:34" x14ac:dyDescent="0.25">
      <c r="A15" t="s">
        <v>226</v>
      </c>
      <c r="B15" t="s">
        <v>40</v>
      </c>
      <c r="C15" t="s">
        <v>48</v>
      </c>
      <c r="D15" s="3"/>
      <c r="E15" s="2"/>
      <c r="F15" s="2"/>
      <c r="G15" s="3"/>
      <c r="H15" s="2">
        <v>34.530506912442398</v>
      </c>
      <c r="I15" s="2"/>
      <c r="J15" s="1"/>
      <c r="K15" s="2"/>
      <c r="L15" s="2"/>
      <c r="N15" s="2">
        <v>31.704264687579972</v>
      </c>
      <c r="O15" s="2"/>
      <c r="P15" s="1"/>
      <c r="Q15" s="2">
        <v>-6.4565262129806733E-2</v>
      </c>
      <c r="R15" s="2"/>
      <c r="S15" s="2"/>
      <c r="T15" s="2">
        <v>-5.2066705069124364E-2</v>
      </c>
      <c r="U15" s="2"/>
      <c r="V15" s="3"/>
      <c r="W15" s="2">
        <v>27.088311106130227</v>
      </c>
      <c r="X15" s="2"/>
      <c r="Y15" s="2"/>
      <c r="Z15" s="2">
        <v>-0.2096268071276477</v>
      </c>
      <c r="AA15" s="2"/>
      <c r="AB15" s="1"/>
      <c r="AC15" s="2">
        <v>0.18318060908603195</v>
      </c>
      <c r="AD15" s="2"/>
      <c r="AF15" s="2">
        <v>0.16421558937309655</v>
      </c>
      <c r="AG15" s="2"/>
      <c r="AH15" s="2">
        <v>1.7285714285714286</v>
      </c>
    </row>
    <row r="16" spans="1:34" x14ac:dyDescent="0.25">
      <c r="A16" t="s">
        <v>226</v>
      </c>
      <c r="B16" t="s">
        <v>40</v>
      </c>
      <c r="C16" t="s">
        <v>49</v>
      </c>
      <c r="D16" s="3"/>
      <c r="E16" s="2"/>
      <c r="F16" s="2"/>
      <c r="G16" s="3"/>
      <c r="H16" s="2"/>
      <c r="I16" s="2">
        <v>16.148608294930874</v>
      </c>
      <c r="J16" s="1"/>
      <c r="K16" s="2"/>
      <c r="L16" s="2"/>
      <c r="N16" s="2"/>
      <c r="O16" s="2">
        <v>21.954483733266034</v>
      </c>
      <c r="P16" s="1"/>
      <c r="Q16" s="2"/>
      <c r="R16" s="2">
        <v>-0.13264487946087977</v>
      </c>
      <c r="S16" s="2"/>
      <c r="T16" s="2"/>
      <c r="U16" s="2">
        <v>-0.11273443594470045</v>
      </c>
      <c r="V16" s="3"/>
      <c r="W16" s="2"/>
      <c r="X16" s="2">
        <v>14.728721799325857</v>
      </c>
      <c r="Y16" s="2"/>
      <c r="Z16" s="2"/>
      <c r="AA16" s="2">
        <v>-8.3354166846265954E-2</v>
      </c>
      <c r="AB16" s="1"/>
      <c r="AC16" s="2"/>
      <c r="AD16" s="2">
        <v>-5.5158179473922764E-2</v>
      </c>
      <c r="AF16" s="2"/>
      <c r="AG16" s="2">
        <v>0.45938880074055644</v>
      </c>
      <c r="AH16" s="2">
        <v>0.8342857142857143</v>
      </c>
    </row>
    <row r="17" spans="1:34" x14ac:dyDescent="0.25">
      <c r="A17" t="s">
        <v>226</v>
      </c>
      <c r="B17" t="s">
        <v>40</v>
      </c>
      <c r="C17" t="s">
        <v>50</v>
      </c>
      <c r="D17" s="3"/>
      <c r="E17" s="2"/>
      <c r="F17" s="2"/>
      <c r="G17" s="3"/>
      <c r="H17" s="2"/>
      <c r="I17" s="2">
        <v>16.422672811059908</v>
      </c>
      <c r="J17" s="1"/>
      <c r="K17" s="2"/>
      <c r="L17" s="2"/>
      <c r="N17" s="2"/>
      <c r="O17" s="2">
        <v>16.013724622832719</v>
      </c>
      <c r="P17" s="1"/>
      <c r="Q17" s="2"/>
      <c r="R17" s="2">
        <v>7.1232690586885639E-2</v>
      </c>
      <c r="S17" s="2"/>
      <c r="T17" s="2"/>
      <c r="U17" s="2">
        <v>-5.965017142857143E-2</v>
      </c>
      <c r="V17" s="3"/>
      <c r="W17" s="2"/>
      <c r="X17" s="2">
        <v>18.491530099397409</v>
      </c>
      <c r="Y17" s="2"/>
      <c r="Z17" s="2"/>
      <c r="AA17" s="2">
        <v>0.11774670471297166</v>
      </c>
      <c r="AB17" s="1"/>
      <c r="AC17" s="2"/>
      <c r="AD17" s="2">
        <v>-4.2319915924002194E-2</v>
      </c>
      <c r="AF17" s="2"/>
      <c r="AG17" s="2">
        <v>-0.12700071820052183</v>
      </c>
      <c r="AH17" s="2">
        <v>0.84761904761904761</v>
      </c>
    </row>
    <row r="18" spans="1:34" x14ac:dyDescent="0.25">
      <c r="A18" t="s">
        <v>226</v>
      </c>
      <c r="B18" t="s">
        <v>40</v>
      </c>
      <c r="C18" t="s">
        <v>51</v>
      </c>
      <c r="D18" s="3"/>
      <c r="E18" s="2"/>
      <c r="F18" s="2"/>
      <c r="G18" s="3"/>
      <c r="H18" s="2"/>
      <c r="I18" s="2">
        <v>15.97242396313364</v>
      </c>
      <c r="J18" s="1"/>
      <c r="K18" s="2"/>
      <c r="L18" s="2"/>
      <c r="N18" s="2"/>
      <c r="O18" s="2">
        <v>10.68605760557246</v>
      </c>
      <c r="P18" s="1"/>
      <c r="Q18" s="2"/>
      <c r="R18" s="2">
        <v>-9.2826322019040286E-2</v>
      </c>
      <c r="S18" s="2"/>
      <c r="T18" s="2"/>
      <c r="U18" s="2">
        <v>-2.9316305990783387E-2</v>
      </c>
      <c r="V18" s="3"/>
      <c r="W18" s="2"/>
      <c r="X18" s="2">
        <v>10.068698868093691</v>
      </c>
      <c r="Y18" s="2"/>
      <c r="Z18" s="2"/>
      <c r="AA18" s="2">
        <v>-0.34992974077362737</v>
      </c>
      <c r="AB18" s="1"/>
      <c r="AC18" s="2"/>
      <c r="AD18" s="2">
        <v>0.39116209896908161</v>
      </c>
      <c r="AF18" s="2"/>
      <c r="AG18" s="2">
        <v>5.5843672034303182E-2</v>
      </c>
      <c r="AH18" s="2">
        <v>0.82571428571428573</v>
      </c>
    </row>
    <row r="19" spans="1:34" x14ac:dyDescent="0.25">
      <c r="A19" t="s">
        <v>226</v>
      </c>
      <c r="B19" t="s">
        <v>40</v>
      </c>
      <c r="C19" t="s">
        <v>52</v>
      </c>
      <c r="D19" s="3"/>
      <c r="E19" s="2"/>
      <c r="F19" s="2"/>
      <c r="G19" s="3"/>
      <c r="H19" s="2"/>
      <c r="I19" s="2">
        <v>9.5319078341013821</v>
      </c>
      <c r="J19" s="1"/>
      <c r="K19" s="2"/>
      <c r="L19" s="2"/>
      <c r="N19" s="2"/>
      <c r="O19" s="2">
        <v>1.4765914309638184</v>
      </c>
      <c r="P19" s="1"/>
      <c r="Q19" s="2"/>
      <c r="R19" s="2">
        <v>-8.6525917360521287E-2</v>
      </c>
      <c r="S19" s="2"/>
      <c r="T19" s="2"/>
      <c r="U19" s="2">
        <v>8.6010258064517231E-3</v>
      </c>
      <c r="V19" s="3"/>
      <c r="W19" s="2"/>
      <c r="X19" s="2">
        <v>4.9234476159277234</v>
      </c>
      <c r="Y19" s="2"/>
      <c r="Z19" s="2"/>
      <c r="AA19" s="2">
        <v>-0.43878826541608118</v>
      </c>
      <c r="AB19" s="1"/>
      <c r="AC19" s="2"/>
      <c r="AD19" s="2">
        <v>0.62499749041711516</v>
      </c>
      <c r="AF19" s="2"/>
      <c r="AG19" s="2">
        <v>-0.5816903048988159</v>
      </c>
      <c r="AH19" s="2">
        <v>0.51238095238095238</v>
      </c>
    </row>
    <row r="20" spans="1:34" x14ac:dyDescent="0.25">
      <c r="A20" t="s">
        <v>226</v>
      </c>
      <c r="B20" t="s">
        <v>40</v>
      </c>
      <c r="C20" t="s">
        <v>181</v>
      </c>
      <c r="D20" s="3"/>
      <c r="E20" s="2"/>
      <c r="F20" s="2"/>
      <c r="G20" s="3"/>
      <c r="H20" s="2"/>
      <c r="I20" s="2">
        <v>10.62816589861751</v>
      </c>
      <c r="J20" s="1"/>
      <c r="K20" s="2"/>
      <c r="L20" s="2"/>
      <c r="N20" s="2"/>
      <c r="O20" s="2">
        <v>14.160552526403281</v>
      </c>
      <c r="P20" s="1"/>
      <c r="Q20" s="2"/>
      <c r="R20" s="2">
        <v>7.8149918079105651E-2</v>
      </c>
      <c r="S20" s="2"/>
      <c r="T20" s="2"/>
      <c r="U20" s="2">
        <v>-8.9984036866359474E-2</v>
      </c>
      <c r="V20" s="3"/>
      <c r="W20" s="2"/>
      <c r="X20" s="2">
        <v>9.8398175846343516</v>
      </c>
      <c r="Y20" s="2"/>
      <c r="Z20" s="2"/>
      <c r="AA20" s="2">
        <v>-6.9323873481668019E-2</v>
      </c>
      <c r="AB20" s="1"/>
      <c r="AC20" s="2"/>
      <c r="AD20" s="2">
        <v>0.1569789299687212</v>
      </c>
      <c r="AF20" s="2"/>
      <c r="AG20" s="2">
        <v>0.39909031158365837</v>
      </c>
      <c r="AH20" s="2">
        <v>0.56571428571428573</v>
      </c>
    </row>
    <row r="21" spans="1:34" x14ac:dyDescent="0.25">
      <c r="A21" t="s">
        <v>226</v>
      </c>
      <c r="B21" t="s">
        <v>40</v>
      </c>
      <c r="C21" t="s">
        <v>182</v>
      </c>
      <c r="D21" s="3"/>
      <c r="E21" s="2"/>
      <c r="F21" s="2"/>
      <c r="G21" s="3"/>
      <c r="H21" s="2"/>
      <c r="I21" s="2">
        <v>8.9642027649769584</v>
      </c>
      <c r="J21" s="1"/>
      <c r="K21" s="2"/>
      <c r="L21" s="2"/>
      <c r="N21" s="2"/>
      <c r="O21" s="2">
        <v>23.057660201826746</v>
      </c>
      <c r="P21" s="1"/>
      <c r="Q21" s="2"/>
      <c r="R21" s="2">
        <v>-7.2659455808764539E-3</v>
      </c>
      <c r="S21" s="2"/>
      <c r="T21" s="2"/>
      <c r="U21" s="2">
        <v>-0.1961525658986174</v>
      </c>
      <c r="V21" s="3"/>
      <c r="W21" s="2"/>
      <c r="X21" s="2">
        <v>14.957603082785198</v>
      </c>
      <c r="Y21" s="2"/>
      <c r="Z21" s="2"/>
      <c r="AA21" s="2">
        <v>0.60880697247390048</v>
      </c>
      <c r="AB21" s="1"/>
      <c r="AC21" s="2"/>
      <c r="AD21" s="2">
        <v>-0.38140589336006259</v>
      </c>
      <c r="AF21" s="2"/>
      <c r="AG21" s="2">
        <v>0.50728505412571234</v>
      </c>
      <c r="AH21" s="2">
        <v>0.48476190476190478</v>
      </c>
    </row>
    <row r="22" spans="1:34" x14ac:dyDescent="0.25">
      <c r="A22" t="s">
        <v>226</v>
      </c>
      <c r="B22" t="s">
        <v>53</v>
      </c>
      <c r="C22" t="s">
        <v>54</v>
      </c>
      <c r="D22" s="3"/>
      <c r="E22" s="2"/>
      <c r="F22" s="2"/>
      <c r="G22" s="3"/>
      <c r="H22" s="2">
        <v>0.89928399218785815</v>
      </c>
      <c r="I22" s="2"/>
      <c r="J22" s="1"/>
      <c r="K22" s="2"/>
      <c r="L22" s="2"/>
      <c r="N22" s="2">
        <v>1.1419316457842026</v>
      </c>
      <c r="O22" s="2"/>
      <c r="P22" s="1"/>
      <c r="Q22" s="2">
        <v>-2.2522270160071356E-3</v>
      </c>
      <c r="R22" s="2"/>
      <c r="S22" s="2"/>
      <c r="T22" s="2">
        <v>7.5710418011945002E-3</v>
      </c>
      <c r="U22" s="2"/>
      <c r="V22" s="3"/>
      <c r="W22" s="2">
        <v>0.96249020216304593</v>
      </c>
      <c r="X22" s="2"/>
      <c r="Y22" s="2"/>
      <c r="Z22" s="2">
        <v>8.3278967355681702E-2</v>
      </c>
      <c r="AA22" s="2"/>
      <c r="AB22" s="1"/>
      <c r="AC22" s="2">
        <v>-0.13438683597965601</v>
      </c>
      <c r="AD22" s="2"/>
      <c r="AF22" s="2">
        <v>0.121435587002359</v>
      </c>
      <c r="AG22" s="2"/>
      <c r="AH22" s="2">
        <v>32.709890976568666</v>
      </c>
    </row>
    <row r="23" spans="1:34" x14ac:dyDescent="0.25">
      <c r="A23" t="s">
        <v>226</v>
      </c>
      <c r="B23" t="s">
        <v>53</v>
      </c>
      <c r="C23" t="s">
        <v>55</v>
      </c>
      <c r="D23" s="3"/>
      <c r="E23" s="2"/>
      <c r="F23" s="2"/>
      <c r="G23" s="3"/>
      <c r="H23" s="2">
        <v>-0.71766623557845222</v>
      </c>
      <c r="I23" s="2"/>
      <c r="J23" s="1"/>
      <c r="K23" s="2"/>
      <c r="L23" s="2"/>
      <c r="N23" s="2">
        <v>-0.67914764654774595</v>
      </c>
      <c r="O23" s="2"/>
      <c r="P23" s="1"/>
      <c r="Q23" s="2">
        <v>-4.0086582593556908E-2</v>
      </c>
      <c r="R23" s="2"/>
      <c r="S23" s="2"/>
      <c r="T23" s="2">
        <v>3.7736818487019708E-3</v>
      </c>
      <c r="U23" s="2"/>
      <c r="V23" s="3"/>
      <c r="W23" s="2">
        <v>-0.70104612926119292</v>
      </c>
      <c r="X23" s="2"/>
      <c r="Y23" s="2"/>
      <c r="Z23" s="2">
        <v>0.128866874641476</v>
      </c>
      <c r="AA23" s="2"/>
      <c r="AB23" s="1"/>
      <c r="AC23" s="2">
        <v>-9.3452217275696525E-2</v>
      </c>
      <c r="AD23" s="2"/>
      <c r="AF23" s="2">
        <v>7.3250373575458827E-2</v>
      </c>
      <c r="AG23" s="2"/>
      <c r="AH23" s="2">
        <v>4.8624148317044344</v>
      </c>
    </row>
    <row r="24" spans="1:34" x14ac:dyDescent="0.25">
      <c r="A24" t="s">
        <v>226</v>
      </c>
      <c r="B24" t="s">
        <v>53</v>
      </c>
      <c r="C24" t="s">
        <v>56</v>
      </c>
      <c r="D24" s="3"/>
      <c r="E24" s="2"/>
      <c r="F24" s="2"/>
      <c r="G24" s="3"/>
      <c r="H24" s="2">
        <v>-0.62290422454406391</v>
      </c>
      <c r="I24" s="2"/>
      <c r="J24" s="1"/>
      <c r="K24" s="2"/>
      <c r="L24" s="2"/>
      <c r="N24" s="2">
        <v>-0.60196186083632341</v>
      </c>
      <c r="O24" s="2"/>
      <c r="P24" s="1"/>
      <c r="Q24" s="2">
        <v>1.5484081385739312E-3</v>
      </c>
      <c r="R24" s="2"/>
      <c r="S24" s="2"/>
      <c r="T24" s="2">
        <v>-4.3048747338153559E-3</v>
      </c>
      <c r="U24" s="2"/>
      <c r="V24" s="3"/>
      <c r="W24" s="2">
        <v>-0.623522133488154</v>
      </c>
      <c r="X24" s="2"/>
      <c r="Y24" s="2"/>
      <c r="Z24" s="2">
        <v>-1.6385994866769948E-3</v>
      </c>
      <c r="AA24" s="2"/>
      <c r="AB24" s="1"/>
      <c r="AC24" s="2">
        <v>3.1922384254963188E-3</v>
      </c>
      <c r="AD24" s="2"/>
      <c r="AF24" s="2">
        <v>5.7268367066546366E-2</v>
      </c>
      <c r="AG24" s="2"/>
      <c r="AH24" s="2">
        <v>6.4944272439633446</v>
      </c>
    </row>
    <row r="25" spans="1:34" x14ac:dyDescent="0.25">
      <c r="A25" t="s">
        <v>226</v>
      </c>
      <c r="B25" t="s">
        <v>53</v>
      </c>
      <c r="C25" t="s">
        <v>57</v>
      </c>
      <c r="D25" s="3"/>
      <c r="E25" s="2"/>
      <c r="F25" s="2"/>
      <c r="G25" s="3"/>
      <c r="H25" s="2"/>
      <c r="I25" s="2">
        <v>-0.958029091631449</v>
      </c>
      <c r="J25" s="1"/>
      <c r="K25" s="2"/>
      <c r="L25" s="2"/>
      <c r="N25" s="2"/>
      <c r="O25" s="2">
        <v>-0.95899534770521921</v>
      </c>
      <c r="P25" s="1"/>
      <c r="Q25" s="2"/>
      <c r="R25" s="2">
        <v>2.6208771461244229E-2</v>
      </c>
      <c r="S25" s="2"/>
      <c r="T25" s="2"/>
      <c r="U25" s="2">
        <v>-5.3037435984261916E-2</v>
      </c>
      <c r="V25" s="3"/>
      <c r="W25" s="2"/>
      <c r="X25" s="2">
        <v>-0.95945893167733431</v>
      </c>
      <c r="Y25" s="2"/>
      <c r="Z25" s="2"/>
      <c r="AA25" s="2">
        <v>-3.4067407675089534E-2</v>
      </c>
      <c r="AB25" s="1"/>
      <c r="AC25" s="2"/>
      <c r="AD25" s="2">
        <v>6.2402055397317469E-2</v>
      </c>
      <c r="AF25" s="2"/>
      <c r="AG25" s="2">
        <v>-1.14349224451957E-2</v>
      </c>
      <c r="AH25" s="2">
        <v>0.72283231079171151</v>
      </c>
    </row>
    <row r="26" spans="1:34" x14ac:dyDescent="0.25">
      <c r="A26" t="s">
        <v>226</v>
      </c>
      <c r="B26" t="s">
        <v>53</v>
      </c>
      <c r="C26" t="s">
        <v>58</v>
      </c>
      <c r="D26" s="3"/>
      <c r="E26" s="2"/>
      <c r="F26" s="2"/>
      <c r="G26" s="3"/>
      <c r="H26" s="2">
        <v>1.5162213662592134</v>
      </c>
      <c r="I26" s="2"/>
      <c r="J26" s="1"/>
      <c r="K26" s="2"/>
      <c r="L26" s="2"/>
      <c r="N26" s="2">
        <v>1.3252503228135644</v>
      </c>
      <c r="O26" s="2"/>
      <c r="P26" s="1"/>
      <c r="Q26" s="2">
        <v>5.9508412766502428E-3</v>
      </c>
      <c r="R26" s="2"/>
      <c r="S26" s="2"/>
      <c r="T26" s="2">
        <v>-4.0026307238766323E-3</v>
      </c>
      <c r="U26" s="2"/>
      <c r="V26" s="3"/>
      <c r="W26" s="2">
        <v>1.5224858358732436</v>
      </c>
      <c r="X26" s="2"/>
      <c r="Y26" s="2"/>
      <c r="Z26" s="2">
        <v>-4.2489633741304697E-2</v>
      </c>
      <c r="AA26" s="2"/>
      <c r="AB26" s="1"/>
      <c r="AC26" s="2">
        <v>4.34526117965214E-2</v>
      </c>
      <c r="AD26" s="2"/>
      <c r="AF26" s="2">
        <v>-9.8190929857649406E-2</v>
      </c>
      <c r="AG26" s="2"/>
      <c r="AH26" s="2">
        <v>43.334923530019779</v>
      </c>
    </row>
    <row r="27" spans="1:34" x14ac:dyDescent="0.25">
      <c r="A27" t="s">
        <v>226</v>
      </c>
      <c r="B27" t="s">
        <v>53</v>
      </c>
      <c r="C27" t="s">
        <v>59</v>
      </c>
      <c r="D27" s="3"/>
      <c r="E27" s="2"/>
      <c r="F27" s="2"/>
      <c r="G27" s="3"/>
      <c r="H27" s="2">
        <v>-0.13399336429680919</v>
      </c>
      <c r="I27" s="2"/>
      <c r="J27" s="1"/>
      <c r="K27" s="2"/>
      <c r="L27" s="2"/>
      <c r="N27" s="2">
        <v>-0.23555729169086204</v>
      </c>
      <c r="O27" s="2"/>
      <c r="P27" s="1"/>
      <c r="Q27" s="2">
        <v>5.7344186897068106E-4</v>
      </c>
      <c r="R27" s="2"/>
      <c r="S27" s="2"/>
      <c r="T27" s="2">
        <v>7.5847415825887055E-3</v>
      </c>
      <c r="U27" s="2"/>
      <c r="V27" s="3"/>
      <c r="W27" s="2">
        <v>-0.20844890826546403</v>
      </c>
      <c r="X27" s="2"/>
      <c r="Y27" s="2"/>
      <c r="Z27" s="2">
        <v>-0.14597571992990199</v>
      </c>
      <c r="AA27" s="2"/>
      <c r="AB27" s="1"/>
      <c r="AC27" s="2">
        <v>0.124690221787364</v>
      </c>
      <c r="AD27" s="2"/>
      <c r="AF27" s="2">
        <v>-0.134247168260478</v>
      </c>
      <c r="AG27" s="2"/>
      <c r="AH27" s="2">
        <v>14.914558725999397</v>
      </c>
    </row>
    <row r="28" spans="1:34" x14ac:dyDescent="0.25">
      <c r="A28" t="s">
        <v>226</v>
      </c>
      <c r="B28" t="s">
        <v>60</v>
      </c>
      <c r="C28" t="s">
        <v>61</v>
      </c>
      <c r="D28" s="3"/>
      <c r="E28" s="2"/>
      <c r="F28" s="2"/>
      <c r="G28" s="3"/>
      <c r="H28" s="2"/>
      <c r="I28" s="2">
        <v>-0.95874340350905296</v>
      </c>
      <c r="J28" s="1"/>
      <c r="K28" s="2"/>
      <c r="L28" s="2"/>
      <c r="N28" s="2"/>
      <c r="O28" s="2">
        <v>-0.9852568654570123</v>
      </c>
      <c r="P28" s="1"/>
      <c r="Q28" s="2"/>
      <c r="R28" s="2">
        <v>-0.29992181321196665</v>
      </c>
      <c r="S28" s="2"/>
      <c r="T28" s="2"/>
      <c r="U28" s="2">
        <v>-0.18483076377813223</v>
      </c>
      <c r="V28" s="3"/>
      <c r="W28" s="2"/>
      <c r="X28" s="2">
        <v>-0.96985018195949535</v>
      </c>
      <c r="Y28" s="2"/>
      <c r="Z28" s="2"/>
      <c r="AA28" s="2">
        <v>-0.269872639437857</v>
      </c>
      <c r="AB28" s="1"/>
      <c r="AC28" s="2"/>
      <c r="AD28" s="2">
        <v>-4.2023294530532995E-2</v>
      </c>
      <c r="AF28" s="2"/>
      <c r="AG28" s="2">
        <v>-0.51100249115857754</v>
      </c>
      <c r="AH28" s="2">
        <v>0.61333333333333329</v>
      </c>
    </row>
    <row r="29" spans="1:34" x14ac:dyDescent="0.25">
      <c r="A29" t="s">
        <v>226</v>
      </c>
      <c r="B29" t="s">
        <v>60</v>
      </c>
      <c r="C29" t="s">
        <v>62</v>
      </c>
      <c r="D29" s="3"/>
      <c r="E29" s="2"/>
      <c r="F29" s="2"/>
      <c r="G29" s="3"/>
      <c r="H29" s="2">
        <v>-0.51337716312851844</v>
      </c>
      <c r="I29" s="2"/>
      <c r="J29" s="1"/>
      <c r="K29" s="2"/>
      <c r="L29" s="2"/>
      <c r="N29" s="2">
        <v>-0.48175618943347964</v>
      </c>
      <c r="O29" s="2"/>
      <c r="P29" s="1"/>
      <c r="Q29" s="2">
        <v>-7.5658084834566708E-3</v>
      </c>
      <c r="R29" s="2"/>
      <c r="S29" s="2"/>
      <c r="T29" s="2">
        <v>-2.0213892879427764E-2</v>
      </c>
      <c r="U29" s="2"/>
      <c r="V29" s="3"/>
      <c r="W29" s="2">
        <v>-0.47265345115834723</v>
      </c>
      <c r="X29" s="2"/>
      <c r="Y29" s="2"/>
      <c r="Z29" s="2">
        <v>8.2707006877623002E-2</v>
      </c>
      <c r="AA29" s="2"/>
      <c r="AB29" s="1"/>
      <c r="AC29" s="2">
        <v>-8.4205993425061632E-2</v>
      </c>
      <c r="AD29" s="2"/>
      <c r="AF29" s="2">
        <v>-1.7257973018306116E-2</v>
      </c>
      <c r="AG29" s="2"/>
      <c r="AH29" s="2">
        <v>7.234285714285714</v>
      </c>
    </row>
    <row r="30" spans="1:34" x14ac:dyDescent="0.25">
      <c r="A30" t="s">
        <v>226</v>
      </c>
      <c r="B30" t="s">
        <v>60</v>
      </c>
      <c r="C30" t="s">
        <v>63</v>
      </c>
      <c r="D30" s="3"/>
      <c r="E30" s="2"/>
      <c r="F30" s="2"/>
      <c r="G30" s="3"/>
      <c r="H30" s="2">
        <v>0.27081848538962339</v>
      </c>
      <c r="I30" s="2"/>
      <c r="J30" s="1"/>
      <c r="K30" s="2"/>
      <c r="L30" s="2"/>
      <c r="N30" s="2">
        <v>0.38508812170881268</v>
      </c>
      <c r="O30" s="2"/>
      <c r="P30" s="1"/>
      <c r="Q30" s="2">
        <v>9.6749941085683355E-2</v>
      </c>
      <c r="R30" s="2"/>
      <c r="S30" s="2"/>
      <c r="T30" s="2">
        <v>-2.3001693210908281E-2</v>
      </c>
      <c r="U30" s="2"/>
      <c r="V30" s="3"/>
      <c r="W30" s="2">
        <v>0.49288556589605448</v>
      </c>
      <c r="X30" s="2"/>
      <c r="Y30" s="2"/>
      <c r="Z30" s="2">
        <v>0.17368166720387346</v>
      </c>
      <c r="AA30" s="2"/>
      <c r="AB30" s="1"/>
      <c r="AC30" s="2">
        <v>-6.6392515162434829E-2</v>
      </c>
      <c r="AD30" s="2"/>
      <c r="AF30" s="2">
        <v>-7.220420671315142E-2</v>
      </c>
      <c r="AG30" s="2"/>
      <c r="AH30" s="2">
        <v>18.892380952380954</v>
      </c>
    </row>
    <row r="31" spans="1:34" x14ac:dyDescent="0.25">
      <c r="A31" t="s">
        <v>226</v>
      </c>
      <c r="B31" t="s">
        <v>60</v>
      </c>
      <c r="C31" t="s">
        <v>64</v>
      </c>
      <c r="D31" s="3"/>
      <c r="E31" s="2"/>
      <c r="F31" s="2"/>
      <c r="G31" s="3"/>
      <c r="H31" s="2">
        <v>0.51118300407601081</v>
      </c>
      <c r="I31" s="2"/>
      <c r="J31" s="1"/>
      <c r="K31" s="2"/>
      <c r="L31" s="2"/>
      <c r="N31" s="2">
        <v>0.6177130928324519</v>
      </c>
      <c r="O31" s="2"/>
      <c r="P31" s="1"/>
      <c r="Q31" s="2">
        <v>3.4780483388145322E-2</v>
      </c>
      <c r="R31" s="2"/>
      <c r="S31" s="2"/>
      <c r="T31" s="2">
        <v>4.9792677493294413E-3</v>
      </c>
      <c r="U31" s="2"/>
      <c r="V31" s="3"/>
      <c r="W31" s="2">
        <v>0.66426347896839677</v>
      </c>
      <c r="X31" s="2"/>
      <c r="Y31" s="2"/>
      <c r="Z31" s="2">
        <v>0.10030312879098324</v>
      </c>
      <c r="AA31" s="2"/>
      <c r="AB31" s="1"/>
      <c r="AC31" s="2">
        <v>-6.0400218235648673E-2</v>
      </c>
      <c r="AD31" s="2"/>
      <c r="AF31" s="2">
        <v>-2.7967175858657489E-2</v>
      </c>
      <c r="AG31" s="2"/>
      <c r="AH31" s="2">
        <v>22.465714285714284</v>
      </c>
    </row>
    <row r="32" spans="1:34" x14ac:dyDescent="0.25">
      <c r="A32" t="s">
        <v>226</v>
      </c>
      <c r="B32" t="s">
        <v>60</v>
      </c>
      <c r="C32" t="s">
        <v>65</v>
      </c>
      <c r="D32" s="3"/>
      <c r="E32" s="2"/>
      <c r="F32" s="2"/>
      <c r="G32" s="3"/>
      <c r="H32" s="2">
        <v>0.78537280684193256</v>
      </c>
      <c r="I32" s="2"/>
      <c r="J32" s="1"/>
      <c r="K32" s="2"/>
      <c r="L32" s="2"/>
      <c r="N32" s="2">
        <v>0.94772796359469624</v>
      </c>
      <c r="O32" s="2"/>
      <c r="P32" s="1"/>
      <c r="Q32" s="2">
        <v>2.9915979231492917E-2</v>
      </c>
      <c r="R32" s="2"/>
      <c r="S32" s="2"/>
      <c r="T32" s="2">
        <v>5.295955063952773E-2</v>
      </c>
      <c r="U32" s="2"/>
      <c r="V32" s="3"/>
      <c r="W32" s="2">
        <v>0.86258516068703361</v>
      </c>
      <c r="X32" s="2"/>
      <c r="Y32" s="2"/>
      <c r="Z32" s="2">
        <v>4.2304345257447196E-2</v>
      </c>
      <c r="AA32" s="2"/>
      <c r="AB32" s="1"/>
      <c r="AC32" s="2">
        <v>-1.2779252148151787E-2</v>
      </c>
      <c r="AD32" s="2"/>
      <c r="AF32" s="2">
        <v>4.5715810127845868E-2</v>
      </c>
      <c r="AG32" s="2"/>
      <c r="AH32" s="2">
        <v>26.54190476190476</v>
      </c>
    </row>
    <row r="33" spans="1:34" x14ac:dyDescent="0.25">
      <c r="A33" t="s">
        <v>226</v>
      </c>
      <c r="B33" t="s">
        <v>60</v>
      </c>
      <c r="C33" t="s">
        <v>66</v>
      </c>
      <c r="D33" s="3"/>
      <c r="E33" s="2"/>
      <c r="F33" s="2"/>
      <c r="G33" s="3"/>
      <c r="H33" s="2">
        <v>0.70747215259815666</v>
      </c>
      <c r="I33" s="2"/>
      <c r="J33" s="1"/>
      <c r="K33" s="2"/>
      <c r="L33" s="2"/>
      <c r="N33" s="2">
        <v>0.52168430230039675</v>
      </c>
      <c r="O33" s="2"/>
      <c r="P33" s="1"/>
      <c r="Q33" s="2">
        <v>-1.1595821813729978E-2</v>
      </c>
      <c r="R33" s="2"/>
      <c r="S33" s="2"/>
      <c r="T33" s="2">
        <v>1.1614033549543823E-2</v>
      </c>
      <c r="U33" s="2"/>
      <c r="V33" s="3"/>
      <c r="W33" s="2">
        <v>0.54823039836782961</v>
      </c>
      <c r="X33" s="2"/>
      <c r="Y33" s="2"/>
      <c r="Z33" s="2">
        <v>-9.4081171145666609E-2</v>
      </c>
      <c r="AA33" s="2"/>
      <c r="AB33" s="1"/>
      <c r="AC33" s="2">
        <v>9.0064791594733684E-2</v>
      </c>
      <c r="AD33" s="2"/>
      <c r="AF33" s="2">
        <v>-1.7142664265437979E-2</v>
      </c>
      <c r="AG33" s="2"/>
      <c r="AH33" s="2">
        <v>25.383809523809525</v>
      </c>
    </row>
    <row r="34" spans="1:34" x14ac:dyDescent="0.25">
      <c r="A34" t="s">
        <v>226</v>
      </c>
      <c r="B34" t="s">
        <v>60</v>
      </c>
      <c r="C34" t="s">
        <v>67</v>
      </c>
      <c r="D34" s="3"/>
      <c r="E34" s="2"/>
      <c r="F34" s="2"/>
      <c r="G34" s="3"/>
      <c r="H34" s="2">
        <v>8.7406007511391159E-2</v>
      </c>
      <c r="I34" s="2"/>
      <c r="J34" s="1"/>
      <c r="K34" s="2"/>
      <c r="L34" s="2"/>
      <c r="N34" s="2">
        <v>-6.680105057050767E-2</v>
      </c>
      <c r="O34" s="2"/>
      <c r="P34" s="1"/>
      <c r="Q34" s="2">
        <v>-0.14871528404700962</v>
      </c>
      <c r="R34" s="2"/>
      <c r="S34" s="2"/>
      <c r="T34" s="2">
        <v>-3.8116789758136815E-2</v>
      </c>
      <c r="U34" s="2"/>
      <c r="V34" s="3"/>
      <c r="W34" s="2">
        <v>-0.19518444904122112</v>
      </c>
      <c r="X34" s="2"/>
      <c r="Y34" s="2"/>
      <c r="Z34" s="2">
        <v>-0.26054464760721385</v>
      </c>
      <c r="AA34" s="2"/>
      <c r="AB34" s="1"/>
      <c r="AC34" s="2">
        <v>0.15019084198166377</v>
      </c>
      <c r="AD34" s="2"/>
      <c r="AF34" s="2">
        <v>0.1595230732650843</v>
      </c>
      <c r="AG34" s="2"/>
      <c r="AH34" s="2">
        <v>16.165714285714287</v>
      </c>
    </row>
    <row r="35" spans="1:34" x14ac:dyDescent="0.25">
      <c r="A35" t="s">
        <v>226</v>
      </c>
      <c r="B35" t="s">
        <v>60</v>
      </c>
      <c r="C35" t="s">
        <v>68</v>
      </c>
      <c r="D35" s="3"/>
      <c r="E35" s="2"/>
      <c r="F35" s="2"/>
      <c r="G35" s="3"/>
      <c r="H35" s="2">
        <v>-0.89013188977954305</v>
      </c>
      <c r="I35" s="2"/>
      <c r="J35" s="1"/>
      <c r="K35" s="2"/>
      <c r="L35" s="2"/>
      <c r="N35" s="2">
        <v>-0.93839899541342098</v>
      </c>
      <c r="O35" s="2"/>
      <c r="P35" s="1"/>
      <c r="Q35" s="2">
        <v>-0.28533695529590342</v>
      </c>
      <c r="R35" s="2"/>
      <c r="S35" s="2"/>
      <c r="T35" s="2">
        <v>-0.1192601374313671</v>
      </c>
      <c r="U35" s="2"/>
      <c r="V35" s="3"/>
      <c r="W35" s="2">
        <v>-0.93027652176025066</v>
      </c>
      <c r="X35" s="2"/>
      <c r="Y35" s="2"/>
      <c r="Z35" s="2">
        <v>-0.36596283535059038</v>
      </c>
      <c r="AA35" s="2"/>
      <c r="AB35" s="1"/>
      <c r="AC35" s="2">
        <v>0.12614324513611308</v>
      </c>
      <c r="AD35" s="2"/>
      <c r="AF35" s="2">
        <v>-0.11649245299083322</v>
      </c>
      <c r="AG35" s="2"/>
      <c r="AH35" s="2">
        <v>1.6333333333333333</v>
      </c>
    </row>
    <row r="36" spans="1:34" x14ac:dyDescent="0.25">
      <c r="A36" t="s">
        <v>226</v>
      </c>
      <c r="B36" t="s">
        <v>69</v>
      </c>
      <c r="C36" t="s">
        <v>70</v>
      </c>
      <c r="D36" s="3"/>
      <c r="E36" s="2"/>
      <c r="F36" s="2"/>
      <c r="G36" s="3"/>
      <c r="H36" s="2"/>
      <c r="I36" s="2">
        <v>-0.95470743211319942</v>
      </c>
      <c r="J36" s="1"/>
      <c r="K36" s="2"/>
      <c r="L36" s="2"/>
      <c r="N36" s="2"/>
      <c r="O36" s="2">
        <v>-0.9846575371582833</v>
      </c>
      <c r="P36" s="1"/>
      <c r="Q36" s="2"/>
      <c r="R36" s="2">
        <v>-0.21579745577207521</v>
      </c>
      <c r="S36" s="2"/>
      <c r="T36" s="2"/>
      <c r="U36" s="2">
        <v>-9.3373548051201904E-2</v>
      </c>
      <c r="V36" s="3"/>
      <c r="W36" s="2"/>
      <c r="X36" s="2">
        <v>-0.9659964458189797</v>
      </c>
      <c r="Y36" s="2"/>
      <c r="Z36" s="2"/>
      <c r="AA36" s="2">
        <v>-0.24992499249924993</v>
      </c>
      <c r="AB36" s="1"/>
      <c r="AC36" s="2"/>
      <c r="AD36" s="2">
        <v>4.4553234089117488E-2</v>
      </c>
      <c r="AF36" s="2"/>
      <c r="AG36" s="2">
        <v>-0.54879668698234108</v>
      </c>
      <c r="AH36" s="2">
        <v>9.6190476190476187E-2</v>
      </c>
    </row>
    <row r="37" spans="1:34" x14ac:dyDescent="0.25">
      <c r="A37" t="s">
        <v>226</v>
      </c>
      <c r="B37" t="s">
        <v>69</v>
      </c>
      <c r="C37" t="s">
        <v>71</v>
      </c>
      <c r="D37" s="3"/>
      <c r="E37" s="2"/>
      <c r="F37" s="2"/>
      <c r="G37" s="3"/>
      <c r="H37" s="2">
        <v>-0.54169302593752255</v>
      </c>
      <c r="I37" s="2"/>
      <c r="J37" s="1"/>
      <c r="K37" s="2"/>
      <c r="L37" s="2"/>
      <c r="N37" s="2">
        <v>-0.40700431263017489</v>
      </c>
      <c r="O37" s="2"/>
      <c r="P37" s="1"/>
      <c r="Q37" s="2">
        <v>5.3355993483522157E-2</v>
      </c>
      <c r="R37" s="2"/>
      <c r="S37" s="2"/>
      <c r="T37" s="2">
        <v>-7.0732530089808066E-2</v>
      </c>
      <c r="U37" s="2"/>
      <c r="V37" s="3"/>
      <c r="W37" s="2">
        <v>-0.51080220051572067</v>
      </c>
      <c r="X37" s="2"/>
      <c r="Y37" s="2"/>
      <c r="Z37" s="2">
        <v>6.6437367807230752E-2</v>
      </c>
      <c r="AA37" s="2"/>
      <c r="AB37" s="1"/>
      <c r="AC37" s="2">
        <v>-1.3159777597840261E-2</v>
      </c>
      <c r="AD37" s="2"/>
      <c r="AF37" s="2">
        <v>0.21218401682028354</v>
      </c>
      <c r="AG37" s="2"/>
      <c r="AH37" s="2">
        <v>0.97333333333333338</v>
      </c>
    </row>
    <row r="38" spans="1:34" x14ac:dyDescent="0.25">
      <c r="A38" t="s">
        <v>226</v>
      </c>
      <c r="B38" t="s">
        <v>69</v>
      </c>
      <c r="C38" t="s">
        <v>72</v>
      </c>
      <c r="D38" s="3"/>
      <c r="E38" s="2"/>
      <c r="F38" s="2"/>
      <c r="G38" s="3"/>
      <c r="H38" s="2">
        <v>8.2985657887361119E-2</v>
      </c>
      <c r="I38" s="2"/>
      <c r="J38" s="1"/>
      <c r="K38" s="2"/>
      <c r="L38" s="2"/>
      <c r="N38" s="2">
        <v>-4.697254519384686E-2</v>
      </c>
      <c r="O38" s="2"/>
      <c r="P38" s="1"/>
      <c r="Q38" s="2">
        <v>0.12515639363115061</v>
      </c>
      <c r="R38" s="2"/>
      <c r="S38" s="2"/>
      <c r="T38" s="2">
        <v>-9.3085480918180585E-2</v>
      </c>
      <c r="U38" s="2"/>
      <c r="V38" s="3"/>
      <c r="W38" s="2">
        <v>0.33203256245117063</v>
      </c>
      <c r="X38" s="2"/>
      <c r="Y38" s="2"/>
      <c r="Z38" s="2">
        <v>0.22885166363427234</v>
      </c>
      <c r="AA38" s="2"/>
      <c r="AB38" s="1"/>
      <c r="AC38" s="2">
        <v>-8.5212004824645415E-2</v>
      </c>
      <c r="AD38" s="2"/>
      <c r="AF38" s="2">
        <v>-0.2845289203948328</v>
      </c>
      <c r="AG38" s="2"/>
      <c r="AH38" s="2">
        <v>2.2999999999999998</v>
      </c>
    </row>
    <row r="39" spans="1:34" x14ac:dyDescent="0.25">
      <c r="A39" t="s">
        <v>226</v>
      </c>
      <c r="B39" t="s">
        <v>69</v>
      </c>
      <c r="C39" t="s">
        <v>73</v>
      </c>
      <c r="D39" s="3"/>
      <c r="E39" s="2"/>
      <c r="F39" s="2"/>
      <c r="G39" s="3"/>
      <c r="H39" s="2">
        <v>0.2991343481986275</v>
      </c>
      <c r="I39" s="2"/>
      <c r="J39" s="1"/>
      <c r="K39" s="2"/>
      <c r="L39" s="2"/>
      <c r="N39" s="2">
        <v>0.3500238103947686</v>
      </c>
      <c r="O39" s="2"/>
      <c r="P39" s="1"/>
      <c r="Q39" s="2">
        <v>1.2176914583847287E-2</v>
      </c>
      <c r="R39" s="2"/>
      <c r="S39" s="2"/>
      <c r="T39" s="2">
        <v>-3.8753146366340974E-2</v>
      </c>
      <c r="U39" s="2"/>
      <c r="V39" s="3"/>
      <c r="W39" s="2">
        <v>0.29598879501928899</v>
      </c>
      <c r="X39" s="2"/>
      <c r="Y39" s="2"/>
      <c r="Z39" s="2">
        <v>-3.322838324564259E-3</v>
      </c>
      <c r="AA39" s="2"/>
      <c r="AB39" s="1"/>
      <c r="AC39" s="2">
        <v>1.4632915741337849E-2</v>
      </c>
      <c r="AD39" s="2"/>
      <c r="AF39" s="2">
        <v>4.1697674851515654E-2</v>
      </c>
      <c r="AG39" s="2"/>
      <c r="AH39" s="2">
        <v>2.7590476190476192</v>
      </c>
    </row>
    <row r="40" spans="1:34" x14ac:dyDescent="0.25">
      <c r="A40" t="s">
        <v>226</v>
      </c>
      <c r="B40" t="s">
        <v>69</v>
      </c>
      <c r="C40" t="s">
        <v>74</v>
      </c>
      <c r="D40" s="3"/>
      <c r="E40" s="2"/>
      <c r="F40" s="2"/>
      <c r="G40" s="3"/>
      <c r="H40" s="2">
        <v>0.46909358809068125</v>
      </c>
      <c r="I40" s="2"/>
      <c r="J40" s="1"/>
      <c r="K40" s="2"/>
      <c r="L40" s="2"/>
      <c r="N40" s="2">
        <v>0.38875393089761778</v>
      </c>
      <c r="O40" s="2"/>
      <c r="P40" s="1"/>
      <c r="Q40" s="2">
        <v>7.0707431060437198E-3</v>
      </c>
      <c r="R40" s="2"/>
      <c r="S40" s="2"/>
      <c r="T40" s="2">
        <v>3.2707608983988612E-2</v>
      </c>
      <c r="U40" s="2"/>
      <c r="V40" s="3"/>
      <c r="W40" s="2">
        <v>0.4614727587002545</v>
      </c>
      <c r="X40" s="2"/>
      <c r="Y40" s="2"/>
      <c r="Z40" s="2">
        <v>-6.0865060865061826E-3</v>
      </c>
      <c r="AA40" s="2"/>
      <c r="AB40" s="1"/>
      <c r="AC40" s="2">
        <v>1.2321401758537576E-2</v>
      </c>
      <c r="AD40" s="2"/>
      <c r="AF40" s="2">
        <v>-4.975391324159173E-2</v>
      </c>
      <c r="AG40" s="2"/>
      <c r="AH40" s="2">
        <v>3.12</v>
      </c>
    </row>
    <row r="41" spans="1:34" x14ac:dyDescent="0.25">
      <c r="A41" t="s">
        <v>226</v>
      </c>
      <c r="B41" t="s">
        <v>69</v>
      </c>
      <c r="C41" t="s">
        <v>75</v>
      </c>
      <c r="D41" s="3"/>
      <c r="E41" s="2"/>
      <c r="F41" s="2"/>
      <c r="G41" s="3"/>
      <c r="H41" s="2">
        <v>0.64219191684617671</v>
      </c>
      <c r="I41" s="2"/>
      <c r="J41" s="1"/>
      <c r="K41" s="2"/>
      <c r="L41" s="2"/>
      <c r="N41" s="2">
        <v>8.6518439190073515E-2</v>
      </c>
      <c r="O41" s="2"/>
      <c r="P41" s="1"/>
      <c r="Q41" s="2">
        <v>-1.1267000343539002E-2</v>
      </c>
      <c r="R41" s="2"/>
      <c r="S41" s="2"/>
      <c r="T41" s="2">
        <v>2.4768360234901809E-2</v>
      </c>
      <c r="U41" s="2"/>
      <c r="V41" s="3"/>
      <c r="W41" s="2">
        <v>0.44515105269336486</v>
      </c>
      <c r="X41" s="2"/>
      <c r="Y41" s="2"/>
      <c r="Z41" s="2">
        <v>-0.12078182149181593</v>
      </c>
      <c r="AA41" s="2"/>
      <c r="AB41" s="1"/>
      <c r="AC41" s="2">
        <v>0.123542219203985</v>
      </c>
      <c r="AD41" s="2"/>
      <c r="AF41" s="2">
        <v>-0.24816009854480936</v>
      </c>
      <c r="AG41" s="2"/>
      <c r="AH41" s="2">
        <v>3.4876190476190478</v>
      </c>
    </row>
    <row r="42" spans="1:34" x14ac:dyDescent="0.25">
      <c r="A42" t="s">
        <v>226</v>
      </c>
      <c r="B42" t="s">
        <v>69</v>
      </c>
      <c r="C42" t="s">
        <v>76</v>
      </c>
      <c r="D42" s="3"/>
      <c r="E42" s="2"/>
      <c r="F42" s="2"/>
      <c r="G42" s="3"/>
      <c r="H42" s="2">
        <v>2.7378940877823776E-2</v>
      </c>
      <c r="I42" s="2"/>
      <c r="J42" s="1"/>
      <c r="K42" s="2"/>
      <c r="L42" s="2"/>
      <c r="N42" s="2">
        <v>-0.24032557114938335</v>
      </c>
      <c r="O42" s="2"/>
      <c r="P42" s="1"/>
      <c r="Q42" s="2">
        <v>-0.15945947424176565</v>
      </c>
      <c r="R42" s="2"/>
      <c r="S42" s="2"/>
      <c r="T42" s="2">
        <v>-7.2723228930711592E-2</v>
      </c>
      <c r="U42" s="2"/>
      <c r="V42" s="3"/>
      <c r="W42" s="2">
        <v>-0.25600223451927473</v>
      </c>
      <c r="X42" s="2"/>
      <c r="Y42" s="2"/>
      <c r="Z42" s="2">
        <v>-0.27648373741782739</v>
      </c>
      <c r="AA42" s="2"/>
      <c r="AB42" s="1"/>
      <c r="AC42" s="2">
        <v>0.16069305578709736</v>
      </c>
      <c r="AD42" s="2"/>
      <c r="AF42" s="2">
        <v>2.1074405192996304E-2</v>
      </c>
      <c r="AG42" s="2"/>
      <c r="AH42" s="2">
        <v>2.1819047619047618</v>
      </c>
    </row>
    <row r="43" spans="1:34" x14ac:dyDescent="0.25">
      <c r="A43" t="s">
        <v>226</v>
      </c>
      <c r="B43" t="s">
        <v>69</v>
      </c>
      <c r="C43" t="s">
        <v>77</v>
      </c>
      <c r="D43" s="3"/>
      <c r="E43" s="2"/>
      <c r="F43" s="2"/>
      <c r="G43" s="3"/>
      <c r="H43" s="2"/>
      <c r="I43" s="2">
        <v>-0.88923500724713112</v>
      </c>
      <c r="J43" s="1"/>
      <c r="K43" s="2"/>
      <c r="L43" s="2"/>
      <c r="N43" s="2"/>
      <c r="O43" s="2">
        <v>-0.83834950528134344</v>
      </c>
      <c r="P43" s="1"/>
      <c r="Q43" s="2"/>
      <c r="R43" s="2">
        <v>-0.2880777180022307</v>
      </c>
      <c r="S43" s="2"/>
      <c r="T43" s="2"/>
      <c r="U43" s="2">
        <v>-5.1563096972873534E-2</v>
      </c>
      <c r="V43" s="3"/>
      <c r="W43" s="2"/>
      <c r="X43" s="2">
        <v>-0.86693275797160707</v>
      </c>
      <c r="Y43" s="2"/>
      <c r="Z43" s="2"/>
      <c r="AA43" s="2">
        <v>0.20026172657751595</v>
      </c>
      <c r="AB43" s="1"/>
      <c r="AC43" s="2"/>
      <c r="AD43" s="2">
        <v>-0.40739726132018383</v>
      </c>
      <c r="AF43" s="2"/>
      <c r="AG43" s="2">
        <v>0.21480730725334296</v>
      </c>
      <c r="AH43" s="2">
        <v>0.23523809523809525</v>
      </c>
    </row>
    <row r="44" spans="1:34" x14ac:dyDescent="0.25">
      <c r="A44" t="s">
        <v>226</v>
      </c>
      <c r="B44" t="s">
        <v>69</v>
      </c>
      <c r="C44" t="s">
        <v>78</v>
      </c>
      <c r="D44" s="3"/>
      <c r="E44" s="2"/>
      <c r="F44" s="2"/>
      <c r="G44" s="3"/>
      <c r="H44" s="2"/>
      <c r="I44" s="2">
        <v>-0.96681534630075994</v>
      </c>
      <c r="J44" s="1"/>
      <c r="K44" s="2"/>
      <c r="L44" s="2"/>
      <c r="N44" s="2"/>
      <c r="O44" s="2">
        <v>-0.97045357034698931</v>
      </c>
      <c r="P44" s="1"/>
      <c r="Q44" s="2"/>
      <c r="R44" s="2">
        <v>-0.3505831331367103</v>
      </c>
      <c r="S44" s="2"/>
      <c r="T44" s="2"/>
      <c r="U44" s="2">
        <v>-0.40392763359270545</v>
      </c>
      <c r="V44" s="3"/>
      <c r="W44" s="2"/>
      <c r="X44" s="2">
        <v>-0.9768775831569062</v>
      </c>
      <c r="Y44" s="2"/>
      <c r="Z44" s="2"/>
      <c r="AA44" s="2">
        <v>-0.30384930384930386</v>
      </c>
      <c r="AB44" s="1"/>
      <c r="AC44" s="2"/>
      <c r="AD44" s="2">
        <v>-6.7975500755131701E-2</v>
      </c>
      <c r="AF44" s="2"/>
      <c r="AG44" s="2">
        <v>0.27783063530147167</v>
      </c>
      <c r="AH44" s="2">
        <v>7.047619047619047E-2</v>
      </c>
    </row>
    <row r="45" spans="1:34" x14ac:dyDescent="0.25">
      <c r="A45" t="s">
        <v>226</v>
      </c>
      <c r="B45" t="s">
        <v>69</v>
      </c>
      <c r="C45" t="s">
        <v>79</v>
      </c>
      <c r="D45" s="3"/>
      <c r="E45" s="2"/>
      <c r="F45" s="2"/>
      <c r="G45" s="3"/>
      <c r="H45" s="2">
        <v>-0.53406952441202138</v>
      </c>
      <c r="I45" s="2"/>
      <c r="J45" s="1"/>
      <c r="K45" s="2"/>
      <c r="L45" s="2"/>
      <c r="N45" s="2">
        <v>-0.46942099581964714</v>
      </c>
      <c r="O45" s="2"/>
      <c r="P45" s="1"/>
      <c r="Q45" s="2">
        <v>-1.8712667530246252E-2</v>
      </c>
      <c r="R45" s="2"/>
      <c r="S45" s="2"/>
      <c r="T45" s="2">
        <v>-4.3153853308762979E-2</v>
      </c>
      <c r="U45" s="2"/>
      <c r="V45" s="3"/>
      <c r="W45" s="2">
        <v>-0.4049378018321439</v>
      </c>
      <c r="X45" s="2"/>
      <c r="Y45" s="2"/>
      <c r="Z45" s="2">
        <v>0.27599381689853297</v>
      </c>
      <c r="AA45" s="2"/>
      <c r="AB45" s="1"/>
      <c r="AC45" s="2">
        <v>-0.23165786739444716</v>
      </c>
      <c r="AD45" s="2"/>
      <c r="AF45" s="2">
        <v>-0.10836068135646182</v>
      </c>
      <c r="AG45" s="2"/>
      <c r="AH45" s="2">
        <v>0.98952380952380947</v>
      </c>
    </row>
    <row r="46" spans="1:34" x14ac:dyDescent="0.25">
      <c r="A46" t="s">
        <v>226</v>
      </c>
      <c r="B46" t="s">
        <v>69</v>
      </c>
      <c r="C46" t="s">
        <v>80</v>
      </c>
      <c r="D46" s="3"/>
      <c r="E46" s="2"/>
      <c r="F46" s="2"/>
      <c r="G46" s="3"/>
      <c r="H46" s="2">
        <v>-4.0335690319274087E-2</v>
      </c>
      <c r="I46" s="2"/>
      <c r="J46" s="1"/>
      <c r="K46" s="2"/>
      <c r="L46" s="2"/>
      <c r="N46" s="2">
        <v>-0.17141002847236431</v>
      </c>
      <c r="O46" s="2"/>
      <c r="P46" s="1"/>
      <c r="Q46" s="2">
        <v>5.7510820327594248E-2</v>
      </c>
      <c r="R46" s="2"/>
      <c r="S46" s="2"/>
      <c r="T46" s="2">
        <v>-7.0997295256377657E-2</v>
      </c>
      <c r="U46" s="2"/>
      <c r="V46" s="3"/>
      <c r="W46" s="2">
        <v>-0.12950901296587913</v>
      </c>
      <c r="X46" s="2"/>
      <c r="Y46" s="2"/>
      <c r="Z46" s="2">
        <v>-9.3741149815916192E-2</v>
      </c>
      <c r="AA46" s="2"/>
      <c r="AB46" s="1"/>
      <c r="AC46" s="2">
        <v>0.16584169968134566</v>
      </c>
      <c r="AD46" s="2"/>
      <c r="AF46" s="2">
        <v>-4.8131605035942937E-2</v>
      </c>
      <c r="AG46" s="2"/>
      <c r="AH46" s="2">
        <v>2.038095238095238</v>
      </c>
    </row>
    <row r="47" spans="1:34" x14ac:dyDescent="0.25">
      <c r="A47" t="s">
        <v>226</v>
      </c>
      <c r="B47" t="s">
        <v>69</v>
      </c>
      <c r="C47" t="s">
        <v>81</v>
      </c>
      <c r="D47" s="3"/>
      <c r="E47" s="2"/>
      <c r="F47" s="2"/>
      <c r="G47" s="3"/>
      <c r="H47" s="2">
        <v>0.12469069564451418</v>
      </c>
      <c r="I47" s="2"/>
      <c r="J47" s="1"/>
      <c r="K47" s="2"/>
      <c r="L47" s="2"/>
      <c r="N47" s="2">
        <v>0.25126957537314842</v>
      </c>
      <c r="O47" s="2"/>
      <c r="P47" s="1"/>
      <c r="Q47" s="2">
        <v>-3.796158772361502E-2</v>
      </c>
      <c r="R47" s="2"/>
      <c r="S47" s="2"/>
      <c r="T47" s="2">
        <v>1.4563722429443038E-2</v>
      </c>
      <c r="U47" s="2"/>
      <c r="V47" s="3"/>
      <c r="W47" s="2">
        <v>3.3315387013073128E-3</v>
      </c>
      <c r="X47" s="2"/>
      <c r="Y47" s="2"/>
      <c r="Z47" s="2">
        <v>-0.1087107115815249</v>
      </c>
      <c r="AA47" s="2"/>
      <c r="AB47" s="1"/>
      <c r="AC47" s="2">
        <v>7.8402166820726649E-2</v>
      </c>
      <c r="AD47" s="2"/>
      <c r="AF47" s="2">
        <v>0.24711910970612427</v>
      </c>
      <c r="AG47" s="2"/>
      <c r="AH47" s="2">
        <v>2.3885714285714288</v>
      </c>
    </row>
    <row r="48" spans="1:34" x14ac:dyDescent="0.25">
      <c r="A48" t="s">
        <v>226</v>
      </c>
      <c r="B48" t="s">
        <v>69</v>
      </c>
      <c r="C48" t="s">
        <v>82</v>
      </c>
      <c r="D48" s="3"/>
      <c r="E48" s="2"/>
      <c r="F48" s="2"/>
      <c r="G48" s="3"/>
      <c r="H48" s="2">
        <v>0.27536696108971226</v>
      </c>
      <c r="I48" s="2"/>
      <c r="J48" s="1"/>
      <c r="K48" s="2"/>
      <c r="L48" s="2"/>
      <c r="N48" s="2">
        <v>0.1028891353194763</v>
      </c>
      <c r="O48" s="2"/>
      <c r="P48" s="1"/>
      <c r="Q48" s="2">
        <v>-4.2992539050684564E-2</v>
      </c>
      <c r="R48" s="2"/>
      <c r="S48" s="2"/>
      <c r="T48" s="2">
        <v>6.0922707598065617E-3</v>
      </c>
      <c r="U48" s="2"/>
      <c r="V48" s="3"/>
      <c r="W48" s="2">
        <v>8.8567114515064826E-2</v>
      </c>
      <c r="X48" s="2"/>
      <c r="Y48" s="2"/>
      <c r="Z48" s="2">
        <v>-0.14723891517140453</v>
      </c>
      <c r="AA48" s="2"/>
      <c r="AB48" s="1"/>
      <c r="AC48" s="2">
        <v>0.12123068911684709</v>
      </c>
      <c r="AD48" s="2"/>
      <c r="AF48" s="2">
        <v>1.3160294399914951E-2</v>
      </c>
      <c r="AG48" s="2"/>
      <c r="AH48" s="2">
        <v>2.7085714285714286</v>
      </c>
    </row>
    <row r="49" spans="1:34" x14ac:dyDescent="0.25">
      <c r="A49" t="s">
        <v>226</v>
      </c>
      <c r="B49" t="s">
        <v>69</v>
      </c>
      <c r="C49" t="s">
        <v>83</v>
      </c>
      <c r="D49" s="3"/>
      <c r="E49" s="2"/>
      <c r="F49" s="2"/>
      <c r="G49" s="3"/>
      <c r="H49" s="2">
        <v>0.4843405911416836</v>
      </c>
      <c r="I49" s="2"/>
      <c r="J49" s="1"/>
      <c r="K49" s="2"/>
      <c r="L49" s="2"/>
      <c r="N49" s="2">
        <v>0.10799310468806889</v>
      </c>
      <c r="O49" s="2"/>
      <c r="P49" s="1"/>
      <c r="Q49" s="2">
        <v>-2.5571763156295391E-2</v>
      </c>
      <c r="R49" s="2"/>
      <c r="S49" s="2"/>
      <c r="T49" s="2">
        <v>7.1894662871317516E-2</v>
      </c>
      <c r="U49" s="2"/>
      <c r="V49" s="3"/>
      <c r="W49" s="2">
        <v>0.3225115672804848</v>
      </c>
      <c r="X49" s="2"/>
      <c r="Y49" s="2"/>
      <c r="Z49" s="2">
        <v>-0.10982941194421558</v>
      </c>
      <c r="AA49" s="2"/>
      <c r="AB49" s="1"/>
      <c r="AC49" s="2">
        <v>9.3663317559593784E-2</v>
      </c>
      <c r="AD49" s="2"/>
      <c r="AF49" s="2">
        <v>-0.16220243907025456</v>
      </c>
      <c r="AG49" s="2"/>
      <c r="AH49" s="2">
        <v>3.1523809523809523</v>
      </c>
    </row>
    <row r="50" spans="1:34" x14ac:dyDescent="0.25">
      <c r="A50" t="s">
        <v>226</v>
      </c>
      <c r="B50" t="s">
        <v>69</v>
      </c>
      <c r="C50" t="s">
        <v>84</v>
      </c>
      <c r="D50" s="3"/>
      <c r="E50" s="2"/>
      <c r="F50" s="2"/>
      <c r="G50" s="3"/>
      <c r="H50" s="2">
        <v>-6.0515547298541694E-2</v>
      </c>
      <c r="I50" s="2"/>
      <c r="J50" s="1"/>
      <c r="K50" s="2"/>
      <c r="L50" s="2"/>
      <c r="N50" s="2">
        <v>-0.29374720577177071</v>
      </c>
      <c r="O50" s="2"/>
      <c r="P50" s="1"/>
      <c r="Q50" s="2">
        <v>-0.16561914922367671</v>
      </c>
      <c r="R50" s="2"/>
      <c r="S50" s="2"/>
      <c r="T50" s="2">
        <v>-3.1937960854713343E-2</v>
      </c>
      <c r="U50" s="2"/>
      <c r="V50" s="3"/>
      <c r="W50" s="2">
        <v>-0.32854315010545154</v>
      </c>
      <c r="X50" s="2"/>
      <c r="Y50" s="2"/>
      <c r="Z50" s="2">
        <v>-0.2859381403534148</v>
      </c>
      <c r="AA50" s="2"/>
      <c r="AB50" s="1"/>
      <c r="AC50" s="2">
        <v>0.16744254938361447</v>
      </c>
      <c r="AD50" s="2"/>
      <c r="AF50" s="2">
        <v>5.1825229275463958E-2</v>
      </c>
      <c r="AG50" s="2"/>
      <c r="AH50" s="2">
        <v>1.9952380952380953</v>
      </c>
    </row>
    <row r="51" spans="1:34" x14ac:dyDescent="0.25">
      <c r="A51" t="s">
        <v>226</v>
      </c>
      <c r="B51" t="s">
        <v>69</v>
      </c>
      <c r="C51" t="s">
        <v>85</v>
      </c>
      <c r="D51" s="3"/>
      <c r="E51" s="2"/>
      <c r="F51" s="2"/>
      <c r="G51" s="3"/>
      <c r="H51" s="2"/>
      <c r="I51" s="2">
        <v>-0.91479615942087011</v>
      </c>
      <c r="J51" s="1"/>
      <c r="K51" s="2"/>
      <c r="L51" s="2"/>
      <c r="N51" s="2"/>
      <c r="O51" s="2">
        <v>-0.97466879543979101</v>
      </c>
      <c r="P51" s="1"/>
      <c r="Q51" s="2"/>
      <c r="R51" s="2">
        <v>-0.22140877395591052</v>
      </c>
      <c r="S51" s="2"/>
      <c r="T51" s="2"/>
      <c r="U51" s="2">
        <v>-0.18297491732996207</v>
      </c>
      <c r="V51" s="3"/>
      <c r="W51" s="2"/>
      <c r="X51" s="2">
        <v>-0.93493986633364767</v>
      </c>
      <c r="Y51" s="2"/>
      <c r="Z51" s="2"/>
      <c r="AA51" s="2">
        <v>-0.2371079213184476</v>
      </c>
      <c r="AB51" s="1"/>
      <c r="AC51" s="2"/>
      <c r="AD51" s="2">
        <v>1.9655405509741319E-2</v>
      </c>
      <c r="AF51" s="2"/>
      <c r="AG51" s="2">
        <v>-0.61064800521422935</v>
      </c>
      <c r="AH51" s="2">
        <v>0.18095238095238095</v>
      </c>
    </row>
    <row r="52" spans="1:34" x14ac:dyDescent="0.25">
      <c r="A52" t="s">
        <v>226</v>
      </c>
      <c r="B52" t="s">
        <v>69</v>
      </c>
      <c r="C52" t="s">
        <v>86</v>
      </c>
      <c r="D52" s="3"/>
      <c r="E52" s="2"/>
      <c r="F52" s="2"/>
      <c r="G52" s="3"/>
      <c r="H52" s="2"/>
      <c r="I52" s="2">
        <v>-0.96367625743731833</v>
      </c>
      <c r="J52" s="1"/>
      <c r="K52" s="2"/>
      <c r="L52" s="2"/>
      <c r="N52" s="2"/>
      <c r="O52" s="2">
        <v>-0.99448022052928109</v>
      </c>
      <c r="P52" s="1"/>
      <c r="Q52" s="2"/>
      <c r="R52" s="2">
        <v>-0.2476422990546624</v>
      </c>
      <c r="S52" s="2"/>
      <c r="T52" s="2"/>
      <c r="U52" s="2">
        <v>-0.20540325784664282</v>
      </c>
      <c r="V52" s="3"/>
      <c r="W52" s="2"/>
      <c r="X52" s="2">
        <v>-0.96372954220691165</v>
      </c>
      <c r="Y52" s="2"/>
      <c r="Z52" s="2"/>
      <c r="AA52" s="2">
        <v>-2.3693727397431363E-3</v>
      </c>
      <c r="AB52" s="1"/>
      <c r="AC52" s="2"/>
      <c r="AD52" s="2">
        <v>-0.24653753299793513</v>
      </c>
      <c r="AF52" s="2"/>
      <c r="AG52" s="2">
        <v>-0.84781557665260199</v>
      </c>
      <c r="AH52" s="2">
        <v>7.7142857142857138E-2</v>
      </c>
    </row>
    <row r="53" spans="1:34" x14ac:dyDescent="0.25">
      <c r="A53" t="s">
        <v>226</v>
      </c>
      <c r="B53" t="s">
        <v>69</v>
      </c>
      <c r="C53" t="s">
        <v>87</v>
      </c>
      <c r="D53" s="3"/>
      <c r="E53" s="2"/>
      <c r="F53" s="2"/>
      <c r="G53" s="3"/>
      <c r="H53" s="2"/>
      <c r="I53" s="2">
        <v>-0.59371221281741238</v>
      </c>
      <c r="J53" s="1"/>
      <c r="K53" s="2"/>
      <c r="L53" s="2"/>
      <c r="N53" s="2"/>
      <c r="O53" s="2">
        <v>-0.5281963515652589</v>
      </c>
      <c r="P53" s="1"/>
      <c r="Q53" s="2"/>
      <c r="R53" s="2">
        <v>1.5682896276205671E-2</v>
      </c>
      <c r="S53" s="2"/>
      <c r="T53" s="2"/>
      <c r="U53" s="2">
        <v>-9.1251034378996398E-2</v>
      </c>
      <c r="V53" s="3"/>
      <c r="W53" s="2"/>
      <c r="X53" s="2">
        <v>-0.55115308481053138</v>
      </c>
      <c r="Y53" s="2"/>
      <c r="Z53" s="2"/>
      <c r="AA53" s="2">
        <v>0.10375275938189854</v>
      </c>
      <c r="AB53" s="1"/>
      <c r="AC53" s="2"/>
      <c r="AD53" s="2">
        <v>-8.0623575617682741E-2</v>
      </c>
      <c r="AF53" s="2"/>
      <c r="AG53" s="2">
        <v>5.1149682478796255E-2</v>
      </c>
      <c r="AH53" s="2">
        <v>0.86285714285714288</v>
      </c>
    </row>
    <row r="54" spans="1:34" x14ac:dyDescent="0.25">
      <c r="A54" t="s">
        <v>226</v>
      </c>
      <c r="B54" t="s">
        <v>69</v>
      </c>
      <c r="C54" t="s">
        <v>88</v>
      </c>
      <c r="D54" s="3"/>
      <c r="E54" s="2"/>
      <c r="F54" s="2"/>
      <c r="G54" s="3"/>
      <c r="H54" s="2">
        <v>-5.8721782233717934E-2</v>
      </c>
      <c r="I54" s="2"/>
      <c r="J54" s="1"/>
      <c r="K54" s="2"/>
      <c r="L54" s="2"/>
      <c r="N54" s="2">
        <v>-0.18102679949246891</v>
      </c>
      <c r="O54" s="2"/>
      <c r="P54" s="1"/>
      <c r="Q54" s="2">
        <v>-1.0841386653739571E-2</v>
      </c>
      <c r="R54" s="2"/>
      <c r="S54" s="2"/>
      <c r="T54" s="2">
        <v>-5.8629361659664814E-2</v>
      </c>
      <c r="U54" s="2"/>
      <c r="V54" s="3"/>
      <c r="W54" s="2">
        <v>3.8695235049568177E-2</v>
      </c>
      <c r="X54" s="2"/>
      <c r="Y54" s="2"/>
      <c r="Z54" s="2">
        <v>0.10249710059143124</v>
      </c>
      <c r="AA54" s="2"/>
      <c r="AB54" s="1"/>
      <c r="AC54" s="2">
        <v>-0.10361308736289698</v>
      </c>
      <c r="AD54" s="2"/>
      <c r="AF54" s="2">
        <v>-0.21153382965979317</v>
      </c>
      <c r="AG54" s="2"/>
      <c r="AH54" s="2">
        <v>1.999047619047619</v>
      </c>
    </row>
    <row r="55" spans="1:34" x14ac:dyDescent="0.25">
      <c r="A55" t="s">
        <v>226</v>
      </c>
      <c r="B55" t="s">
        <v>69</v>
      </c>
      <c r="C55" t="s">
        <v>89</v>
      </c>
      <c r="D55" s="3"/>
      <c r="E55" s="2"/>
      <c r="F55" s="2"/>
      <c r="G55" s="3"/>
      <c r="H55" s="2">
        <v>7.5362156361860055E-2</v>
      </c>
      <c r="I55" s="2"/>
      <c r="J55" s="1"/>
      <c r="K55" s="2"/>
      <c r="L55" s="2"/>
      <c r="N55" s="2">
        <v>0.26919457763510035</v>
      </c>
      <c r="O55" s="2"/>
      <c r="P55" s="1"/>
      <c r="Q55" s="2">
        <v>-4.8085536883569202E-2</v>
      </c>
      <c r="R55" s="2"/>
      <c r="S55" s="2"/>
      <c r="T55" s="2">
        <v>-3.9372507546213797E-2</v>
      </c>
      <c r="U55" s="2"/>
      <c r="V55" s="3"/>
      <c r="W55" s="2">
        <v>0.29734893718652966</v>
      </c>
      <c r="X55" s="2"/>
      <c r="Y55" s="2"/>
      <c r="Z55" s="2">
        <v>0.20533946639034206</v>
      </c>
      <c r="AA55" s="2"/>
      <c r="AB55" s="1"/>
      <c r="AC55" s="2">
        <v>-0.21096625985849105</v>
      </c>
      <c r="AD55" s="2"/>
      <c r="AF55" s="2">
        <v>-2.1698046203870947E-2</v>
      </c>
      <c r="AG55" s="2"/>
      <c r="AH55" s="2">
        <v>2.283809523809524</v>
      </c>
    </row>
    <row r="56" spans="1:34" x14ac:dyDescent="0.25">
      <c r="A56" t="s">
        <v>226</v>
      </c>
      <c r="B56" t="s">
        <v>69</v>
      </c>
      <c r="C56" t="s">
        <v>90</v>
      </c>
      <c r="D56" s="3"/>
      <c r="E56" s="2"/>
      <c r="F56" s="2"/>
      <c r="G56" s="3"/>
      <c r="H56" s="2">
        <v>0.28568111021244902</v>
      </c>
      <c r="I56" s="2"/>
      <c r="J56" s="1"/>
      <c r="K56" s="2"/>
      <c r="L56" s="2"/>
      <c r="N56" s="2">
        <v>0.32404431404594081</v>
      </c>
      <c r="O56" s="2"/>
      <c r="P56" s="1"/>
      <c r="Q56" s="2">
        <v>-4.2974499992997961E-2</v>
      </c>
      <c r="R56" s="2"/>
      <c r="S56" s="2"/>
      <c r="T56" s="2">
        <v>3.4781955885877291E-2</v>
      </c>
      <c r="U56" s="2"/>
      <c r="V56" s="3"/>
      <c r="W56" s="2">
        <v>0.27467990106584939</v>
      </c>
      <c r="X56" s="2"/>
      <c r="Y56" s="2"/>
      <c r="Z56" s="2">
        <v>-9.4527415769131151E-3</v>
      </c>
      <c r="AA56" s="2"/>
      <c r="AB56" s="1"/>
      <c r="AC56" s="2">
        <v>-3.4715493474901771E-2</v>
      </c>
      <c r="AD56" s="2"/>
      <c r="AF56" s="2">
        <v>3.8730528681385934E-2</v>
      </c>
      <c r="AG56" s="2"/>
      <c r="AH56" s="2">
        <v>2.7304761904761903</v>
      </c>
    </row>
    <row r="57" spans="1:34" x14ac:dyDescent="0.25">
      <c r="A57" t="s">
        <v>226</v>
      </c>
      <c r="B57" t="s">
        <v>69</v>
      </c>
      <c r="C57" t="s">
        <v>91</v>
      </c>
      <c r="D57" s="3"/>
      <c r="E57" s="2"/>
      <c r="F57" s="2"/>
      <c r="G57" s="3"/>
      <c r="H57" s="2">
        <v>0.32917991303442595</v>
      </c>
      <c r="I57" s="2"/>
      <c r="J57" s="1"/>
      <c r="K57" s="2"/>
      <c r="L57" s="2"/>
      <c r="N57" s="2">
        <v>-3.6353018981086782E-3</v>
      </c>
      <c r="O57" s="2"/>
      <c r="P57" s="1"/>
      <c r="Q57" s="2">
        <v>-4.4805241421255193E-2</v>
      </c>
      <c r="R57" s="2"/>
      <c r="S57" s="2"/>
      <c r="T57" s="2">
        <v>-2.0143100761124688E-2</v>
      </c>
      <c r="U57" s="2"/>
      <c r="V57" s="3"/>
      <c r="W57" s="2">
        <v>7.7459286815931394E-2</v>
      </c>
      <c r="X57" s="2"/>
      <c r="Y57" s="2"/>
      <c r="Z57" s="2">
        <v>-0.19011300590247959</v>
      </c>
      <c r="AA57" s="2"/>
      <c r="AB57" s="1"/>
      <c r="AC57" s="2">
        <v>0.17835061295159949</v>
      </c>
      <c r="AD57" s="2"/>
      <c r="AF57" s="2">
        <v>-7.5261420995094919E-2</v>
      </c>
      <c r="AG57" s="2"/>
      <c r="AH57" s="2">
        <v>2.822857142857143</v>
      </c>
    </row>
    <row r="58" spans="1:34" x14ac:dyDescent="0.25">
      <c r="A58" t="s">
        <v>226</v>
      </c>
      <c r="B58" t="s">
        <v>69</v>
      </c>
      <c r="C58" t="s">
        <v>92</v>
      </c>
      <c r="D58" s="3"/>
      <c r="E58" s="2"/>
      <c r="F58" s="2"/>
      <c r="G58" s="3"/>
      <c r="H58" s="2">
        <v>-5.0201398175804934E-2</v>
      </c>
      <c r="I58" s="2"/>
      <c r="J58" s="1"/>
      <c r="K58" s="2"/>
      <c r="L58" s="2"/>
      <c r="N58" s="2">
        <v>-0.49682992242370794</v>
      </c>
      <c r="O58" s="2"/>
      <c r="P58" s="1"/>
      <c r="Q58" s="2">
        <v>-0.13685780520087254</v>
      </c>
      <c r="R58" s="2"/>
      <c r="S58" s="2"/>
      <c r="T58" s="2">
        <v>-6.6952310987122843E-4</v>
      </c>
      <c r="U58" s="2"/>
      <c r="V58" s="3"/>
      <c r="W58" s="2">
        <v>-0.42715345723041065</v>
      </c>
      <c r="X58" s="2"/>
      <c r="Y58" s="2"/>
      <c r="Z58" s="2">
        <v>-0.39742085634436919</v>
      </c>
      <c r="AA58" s="2"/>
      <c r="AB58" s="1"/>
      <c r="AC58" s="2">
        <v>0.43111745211499897</v>
      </c>
      <c r="AD58" s="2"/>
      <c r="AF58" s="2">
        <v>-0.12162892982697293</v>
      </c>
      <c r="AG58" s="2"/>
      <c r="AH58" s="2">
        <v>2.0171428571428573</v>
      </c>
    </row>
    <row r="59" spans="1:34" x14ac:dyDescent="0.25">
      <c r="A59" t="s">
        <v>226</v>
      </c>
      <c r="B59" t="s">
        <v>69</v>
      </c>
      <c r="C59" t="s">
        <v>93</v>
      </c>
      <c r="D59" s="3"/>
      <c r="E59" s="2"/>
      <c r="F59" s="2"/>
      <c r="G59" s="3"/>
      <c r="H59" s="2"/>
      <c r="I59" s="2">
        <v>-0.91120862929122259</v>
      </c>
      <c r="J59" s="1"/>
      <c r="K59" s="2"/>
      <c r="L59" s="2"/>
      <c r="N59" s="2"/>
      <c r="O59" s="2">
        <v>-0.94837046706377381</v>
      </c>
      <c r="P59" s="1"/>
      <c r="Q59" s="2"/>
      <c r="R59" s="2">
        <v>-0.38262970979245603</v>
      </c>
      <c r="S59" s="2"/>
      <c r="T59" s="2"/>
      <c r="U59" s="2">
        <v>-4.1080963277759563E-2</v>
      </c>
      <c r="V59" s="3"/>
      <c r="W59" s="2"/>
      <c r="X59" s="2">
        <v>-0.98889217230086668</v>
      </c>
      <c r="Y59" s="2"/>
      <c r="Z59" s="2"/>
      <c r="AA59" s="2">
        <v>-0.87501275380063259</v>
      </c>
      <c r="AB59" s="1"/>
      <c r="AC59" s="2"/>
      <c r="AD59" s="2">
        <v>3.9349988138537855</v>
      </c>
      <c r="AF59" s="2"/>
      <c r="AG59" s="2">
        <v>3.6480476860223705</v>
      </c>
      <c r="AH59" s="2">
        <v>0.18857142857142858</v>
      </c>
    </row>
    <row r="60" spans="1:34" x14ac:dyDescent="0.25">
      <c r="A60" t="s">
        <v>226</v>
      </c>
      <c r="B60" t="s">
        <v>69</v>
      </c>
      <c r="C60" t="s">
        <v>94</v>
      </c>
      <c r="D60" s="3"/>
      <c r="E60" s="2"/>
      <c r="F60" s="2"/>
      <c r="G60" s="3"/>
      <c r="H60" s="2"/>
      <c r="I60" s="2">
        <v>-0.95919184477525887</v>
      </c>
      <c r="J60" s="1"/>
      <c r="K60" s="2"/>
      <c r="L60" s="2"/>
      <c r="N60" s="2"/>
      <c r="O60" s="2">
        <v>-0.98672330300111555</v>
      </c>
      <c r="P60" s="1"/>
      <c r="Q60" s="2"/>
      <c r="R60" s="2">
        <v>-0.30820296014724047</v>
      </c>
      <c r="S60" s="2"/>
      <c r="T60" s="2"/>
      <c r="U60" s="2">
        <v>-0.24986192513457151</v>
      </c>
      <c r="V60" s="3"/>
      <c r="W60" s="2"/>
      <c r="X60" s="2">
        <v>-0.97370391810001089</v>
      </c>
      <c r="Y60" s="2"/>
      <c r="Z60" s="2"/>
      <c r="AA60" s="2">
        <v>-0.35619935619935617</v>
      </c>
      <c r="AB60" s="1"/>
      <c r="AC60" s="2"/>
      <c r="AD60" s="2">
        <v>7.357976886160511E-2</v>
      </c>
      <c r="AF60" s="2"/>
      <c r="AG60" s="2">
        <v>-0.49510564689525838</v>
      </c>
      <c r="AH60" s="2">
        <v>8.666666666666667E-2</v>
      </c>
    </row>
    <row r="61" spans="1:34" x14ac:dyDescent="0.25">
      <c r="A61" t="s">
        <v>226</v>
      </c>
      <c r="B61" t="s">
        <v>69</v>
      </c>
      <c r="C61" t="s">
        <v>95</v>
      </c>
      <c r="D61" s="3"/>
      <c r="E61" s="2"/>
      <c r="F61" s="2"/>
      <c r="G61" s="3"/>
      <c r="H61" s="2"/>
      <c r="I61" s="2">
        <v>-0.57532612090296853</v>
      </c>
      <c r="J61" s="1"/>
      <c r="K61" s="2"/>
      <c r="L61" s="2"/>
      <c r="N61" s="2"/>
      <c r="O61" s="2">
        <v>-0.74687925361422436</v>
      </c>
      <c r="P61" s="1"/>
      <c r="Q61" s="2"/>
      <c r="R61" s="2">
        <v>-5.6484704295836075E-3</v>
      </c>
      <c r="S61" s="2"/>
      <c r="T61" s="2"/>
      <c r="U61" s="2">
        <v>-6.742690576777266E-2</v>
      </c>
      <c r="V61" s="3"/>
      <c r="W61" s="2"/>
      <c r="X61" s="2">
        <v>-0.57835592815534764</v>
      </c>
      <c r="Y61" s="2"/>
      <c r="Z61" s="2"/>
      <c r="AA61" s="2">
        <v>-8.0317429842244881E-3</v>
      </c>
      <c r="AB61" s="1"/>
      <c r="AC61" s="2"/>
      <c r="AD61" s="2">
        <v>1.4959497674595923E-3</v>
      </c>
      <c r="AF61" s="2"/>
      <c r="AG61" s="2">
        <v>-0.39967938538783787</v>
      </c>
      <c r="AH61" s="2">
        <v>0.90190476190476188</v>
      </c>
    </row>
    <row r="62" spans="1:34" x14ac:dyDescent="0.25">
      <c r="A62" t="s">
        <v>226</v>
      </c>
      <c r="B62" t="s">
        <v>69</v>
      </c>
      <c r="C62" t="s">
        <v>96</v>
      </c>
      <c r="D62" s="3"/>
      <c r="E62" s="2"/>
      <c r="F62" s="2"/>
      <c r="G62" s="3"/>
      <c r="H62" s="2">
        <v>-0.10266902632190067</v>
      </c>
      <c r="I62" s="2"/>
      <c r="J62" s="1"/>
      <c r="K62" s="2"/>
      <c r="L62" s="2"/>
      <c r="N62" s="2">
        <v>-4.1203013968496016E-2</v>
      </c>
      <c r="O62" s="2"/>
      <c r="P62" s="1"/>
      <c r="Q62" s="2">
        <v>3.8242347578914426E-2</v>
      </c>
      <c r="R62" s="2"/>
      <c r="S62" s="2"/>
      <c r="T62" s="2">
        <v>-6.7896149376978854E-2</v>
      </c>
      <c r="U62" s="2"/>
      <c r="V62" s="3"/>
      <c r="W62" s="2">
        <v>9.3554302461614336E-2</v>
      </c>
      <c r="X62" s="2"/>
      <c r="Y62" s="2"/>
      <c r="Z62" s="2">
        <v>0.21757303166598518</v>
      </c>
      <c r="AA62" s="2"/>
      <c r="AB62" s="1"/>
      <c r="AC62" s="2">
        <v>-0.14805659633677237</v>
      </c>
      <c r="AD62" s="2"/>
      <c r="AF62" s="2">
        <v>-0.12322568280647062</v>
      </c>
      <c r="AG62" s="2"/>
      <c r="AH62" s="2">
        <v>1.9057142857142857</v>
      </c>
    </row>
    <row r="63" spans="1:34" x14ac:dyDescent="0.25">
      <c r="A63" t="s">
        <v>226</v>
      </c>
      <c r="B63" t="s">
        <v>69</v>
      </c>
      <c r="C63" t="s">
        <v>97</v>
      </c>
      <c r="D63" s="3"/>
      <c r="E63" s="2"/>
      <c r="F63" s="2"/>
      <c r="G63" s="3"/>
      <c r="H63" s="2">
        <v>5.697606444741643E-2</v>
      </c>
      <c r="I63" s="2"/>
      <c r="J63" s="1"/>
      <c r="K63" s="2"/>
      <c r="L63" s="2"/>
      <c r="N63" s="2">
        <v>1.1495982170828256E-4</v>
      </c>
      <c r="O63" s="2"/>
      <c r="P63" s="1"/>
      <c r="Q63" s="2">
        <v>-5.5483055962132655E-2</v>
      </c>
      <c r="R63" s="2"/>
      <c r="S63" s="2"/>
      <c r="T63" s="2">
        <v>-2.7896082807810085E-3</v>
      </c>
      <c r="U63" s="2"/>
      <c r="V63" s="3"/>
      <c r="W63" s="2">
        <v>0.20417919873053414</v>
      </c>
      <c r="X63" s="2"/>
      <c r="Y63" s="2"/>
      <c r="Z63" s="2">
        <v>0.13823855868828305</v>
      </c>
      <c r="AA63" s="2"/>
      <c r="AB63" s="1"/>
      <c r="AC63" s="2">
        <v>-0.17094472710876496</v>
      </c>
      <c r="AD63" s="2"/>
      <c r="AF63" s="2">
        <v>-0.16946045433492052</v>
      </c>
      <c r="AG63" s="2"/>
      <c r="AH63" s="2">
        <v>2.244761904761905</v>
      </c>
    </row>
    <row r="64" spans="1:34" x14ac:dyDescent="0.25">
      <c r="A64" t="s">
        <v>226</v>
      </c>
      <c r="B64" t="s">
        <v>69</v>
      </c>
      <c r="C64" t="s">
        <v>98</v>
      </c>
      <c r="D64" s="3"/>
      <c r="E64" s="2"/>
      <c r="F64" s="2"/>
      <c r="G64" s="3"/>
      <c r="H64" s="2">
        <v>0.16594729213546144</v>
      </c>
      <c r="I64" s="2"/>
      <c r="J64" s="1"/>
      <c r="K64" s="2"/>
      <c r="L64" s="2"/>
      <c r="N64" s="2">
        <v>0.61819475693067005</v>
      </c>
      <c r="O64" s="2"/>
      <c r="P64" s="1"/>
      <c r="Q64" s="2">
        <v>-6.0478852527183879E-2</v>
      </c>
      <c r="R64" s="2"/>
      <c r="S64" s="2"/>
      <c r="T64" s="2">
        <v>5.5874653058878954E-2</v>
      </c>
      <c r="U64" s="2"/>
      <c r="V64" s="3"/>
      <c r="W64" s="2">
        <v>0.43925710330198786</v>
      </c>
      <c r="X64" s="2"/>
      <c r="Y64" s="2"/>
      <c r="Z64" s="2">
        <v>0.23329448329448299</v>
      </c>
      <c r="AA64" s="2"/>
      <c r="AB64" s="1"/>
      <c r="AC64" s="2">
        <v>-0.23889110551487902</v>
      </c>
      <c r="AD64" s="2"/>
      <c r="AF64" s="2">
        <v>0.12433031710661413</v>
      </c>
      <c r="AG64" s="2"/>
      <c r="AH64" s="2">
        <v>2.4761904761904763</v>
      </c>
    </row>
    <row r="65" spans="1:34" x14ac:dyDescent="0.25">
      <c r="A65" t="s">
        <v>226</v>
      </c>
      <c r="B65" t="s">
        <v>69</v>
      </c>
      <c r="C65" t="s">
        <v>99</v>
      </c>
      <c r="D65" s="3"/>
      <c r="E65" s="2"/>
      <c r="F65" s="2"/>
      <c r="G65" s="3"/>
      <c r="H65" s="2">
        <v>0.2507026914483852</v>
      </c>
      <c r="I65" s="2"/>
      <c r="J65" s="1"/>
      <c r="K65" s="2"/>
      <c r="L65" s="2"/>
      <c r="N65" s="2">
        <v>4.8839135910169862E-2</v>
      </c>
      <c r="O65" s="2"/>
      <c r="P65" s="1"/>
      <c r="Q65" s="2">
        <v>-6.426016742947771E-2</v>
      </c>
      <c r="R65" s="2"/>
      <c r="S65" s="2"/>
      <c r="T65" s="2">
        <v>1.6235722962992138E-2</v>
      </c>
      <c r="U65" s="2"/>
      <c r="V65" s="3"/>
      <c r="W65" s="2">
        <v>0.22186104690466446</v>
      </c>
      <c r="X65" s="2"/>
      <c r="Y65" s="2"/>
      <c r="Z65" s="2">
        <v>-2.3943269192462369E-2</v>
      </c>
      <c r="AA65" s="2"/>
      <c r="AB65" s="1"/>
      <c r="AC65" s="2">
        <v>-4.2172984067702202E-2</v>
      </c>
      <c r="AD65" s="2"/>
      <c r="AF65" s="2">
        <v>-0.14160223608686517</v>
      </c>
      <c r="AG65" s="2"/>
      <c r="AH65" s="2">
        <v>2.656190476190476</v>
      </c>
    </row>
    <row r="66" spans="1:34" x14ac:dyDescent="0.25">
      <c r="A66" t="s">
        <v>226</v>
      </c>
      <c r="B66" t="s">
        <v>69</v>
      </c>
      <c r="C66" t="s">
        <v>100</v>
      </c>
      <c r="D66" s="3"/>
      <c r="E66" s="2"/>
      <c r="F66" s="2"/>
      <c r="G66" s="3"/>
      <c r="H66" s="2">
        <v>-0.1493069180073191</v>
      </c>
      <c r="I66" s="2"/>
      <c r="J66" s="1"/>
      <c r="K66" s="2"/>
      <c r="L66" s="2"/>
      <c r="N66" s="2">
        <v>-0.37921278759348687</v>
      </c>
      <c r="O66" s="2"/>
      <c r="P66" s="1"/>
      <c r="Q66" s="2">
        <v>-0.176808832850742</v>
      </c>
      <c r="R66" s="2"/>
      <c r="S66" s="2"/>
      <c r="T66" s="2">
        <v>-2.2085303854643912E-2</v>
      </c>
      <c r="U66" s="2"/>
      <c r="V66" s="3"/>
      <c r="W66" s="2">
        <v>-0.3464516886407889</v>
      </c>
      <c r="X66" s="2"/>
      <c r="Y66" s="2"/>
      <c r="Z66" s="2">
        <v>-0.23244037635181547</v>
      </c>
      <c r="AA66" s="2"/>
      <c r="AB66" s="1"/>
      <c r="AC66" s="2">
        <v>7.1508465725079295E-2</v>
      </c>
      <c r="AD66" s="2"/>
      <c r="AF66" s="2">
        <v>-5.012473495549763E-2</v>
      </c>
      <c r="AG66" s="2"/>
      <c r="AH66" s="2">
        <v>1.8066666666666666</v>
      </c>
    </row>
    <row r="67" spans="1:34" x14ac:dyDescent="0.25">
      <c r="A67" t="s">
        <v>226</v>
      </c>
      <c r="B67" t="s">
        <v>69</v>
      </c>
      <c r="C67" t="s">
        <v>101</v>
      </c>
      <c r="D67" s="3"/>
      <c r="E67" s="2"/>
      <c r="F67" s="2"/>
      <c r="G67" s="3"/>
      <c r="H67" s="2"/>
      <c r="I67" s="2">
        <v>-0.93318225133531396</v>
      </c>
      <c r="J67" s="1"/>
      <c r="K67" s="2"/>
      <c r="L67" s="2"/>
      <c r="N67" s="2"/>
      <c r="O67" s="2">
        <v>-0.94046077585591337</v>
      </c>
      <c r="P67" s="1"/>
      <c r="Q67" s="2"/>
      <c r="R67" s="2">
        <v>-0.27680247169197347</v>
      </c>
      <c r="S67" s="2"/>
      <c r="T67" s="2"/>
      <c r="U67" s="2">
        <v>-0.29615222007288855</v>
      </c>
      <c r="V67" s="3"/>
      <c r="W67" s="2"/>
      <c r="X67" s="2">
        <v>-0.92201851574486005</v>
      </c>
      <c r="Y67" s="2"/>
      <c r="Z67" s="2"/>
      <c r="AA67" s="2">
        <v>0.1660226425327096</v>
      </c>
      <c r="AB67" s="1"/>
      <c r="AC67" s="2"/>
      <c r="AD67" s="2">
        <v>-0.38033498801969157</v>
      </c>
      <c r="AF67" s="2"/>
      <c r="AG67" s="2">
        <v>-0.23649271143383599</v>
      </c>
      <c r="AH67" s="2">
        <v>0.14190476190476189</v>
      </c>
    </row>
    <row r="68" spans="1:34" x14ac:dyDescent="0.25">
      <c r="A68" t="s">
        <v>226</v>
      </c>
      <c r="B68" t="s">
        <v>69</v>
      </c>
      <c r="C68" t="s">
        <v>102</v>
      </c>
      <c r="D68" s="3"/>
      <c r="E68" s="2"/>
      <c r="F68" s="2"/>
      <c r="G68" s="3"/>
      <c r="H68" s="2"/>
      <c r="I68" s="2">
        <v>-0.95156834324975781</v>
      </c>
      <c r="J68" s="1"/>
      <c r="K68" s="2"/>
      <c r="L68" s="2"/>
      <c r="N68" s="2"/>
      <c r="O68" s="2">
        <v>-0.97493714572934231</v>
      </c>
      <c r="P68" s="1"/>
      <c r="Q68" s="2"/>
      <c r="R68" s="2">
        <v>-0.36415324857605857</v>
      </c>
      <c r="S68" s="2"/>
      <c r="T68" s="2"/>
      <c r="U68" s="2">
        <v>5.0251256281406143E-3</v>
      </c>
      <c r="V68" s="3"/>
      <c r="W68" s="2"/>
      <c r="X68" s="2">
        <v>-0.9659964458189797</v>
      </c>
      <c r="Y68" s="2"/>
      <c r="Z68" s="2"/>
      <c r="AA68" s="2">
        <v>-0.29854096520763185</v>
      </c>
      <c r="AB68" s="1"/>
      <c r="AC68" s="2"/>
      <c r="AD68" s="2">
        <v>-9.4356718675049134E-2</v>
      </c>
      <c r="AF68" s="2"/>
      <c r="AG68" s="2">
        <v>-0.26293170807938737</v>
      </c>
      <c r="AH68" s="2">
        <v>0.10285714285714286</v>
      </c>
    </row>
    <row r="69" spans="1:34" x14ac:dyDescent="0.25">
      <c r="A69" t="s">
        <v>226</v>
      </c>
      <c r="B69" t="s">
        <v>69</v>
      </c>
      <c r="C69" t="s">
        <v>103</v>
      </c>
      <c r="D69" s="3"/>
      <c r="E69" s="2"/>
      <c r="F69" s="2"/>
      <c r="G69" s="3"/>
      <c r="H69" s="2"/>
      <c r="I69" s="2">
        <v>-0.55694002898852468</v>
      </c>
      <c r="J69" s="1"/>
      <c r="K69" s="2"/>
      <c r="L69" s="2"/>
      <c r="N69" s="2"/>
      <c r="O69" s="2">
        <v>-0.61304021093395533</v>
      </c>
      <c r="P69" s="1"/>
      <c r="Q69" s="2"/>
      <c r="R69" s="2">
        <v>-1.7727725311827536E-2</v>
      </c>
      <c r="S69" s="2"/>
      <c r="T69" s="2"/>
      <c r="U69" s="2">
        <v>-3.021022745398283E-2</v>
      </c>
      <c r="V69" s="3"/>
      <c r="W69" s="2"/>
      <c r="X69" s="2">
        <v>-0.65588403168807408</v>
      </c>
      <c r="Y69" s="2"/>
      <c r="Z69" s="2"/>
      <c r="AA69" s="2">
        <v>-0.22402159244264508</v>
      </c>
      <c r="AB69" s="1"/>
      <c r="AC69" s="2"/>
      <c r="AD69" s="2">
        <v>0.26470511589015855</v>
      </c>
      <c r="AF69" s="2"/>
      <c r="AG69" s="2">
        <v>0.12450793633145496</v>
      </c>
      <c r="AH69" s="2">
        <v>0.94095238095238098</v>
      </c>
    </row>
    <row r="70" spans="1:34" x14ac:dyDescent="0.25">
      <c r="A70" t="s">
        <v>226</v>
      </c>
      <c r="B70" t="s">
        <v>69</v>
      </c>
      <c r="C70" t="s">
        <v>104</v>
      </c>
      <c r="D70" s="3"/>
      <c r="E70" s="2"/>
      <c r="F70" s="2"/>
      <c r="G70" s="3"/>
      <c r="H70" s="2">
        <v>7.8949686491507798E-2</v>
      </c>
      <c r="I70" s="2"/>
      <c r="J70" s="1"/>
      <c r="K70" s="2"/>
      <c r="L70" s="2"/>
      <c r="N70" s="2">
        <v>0.7249702743696671</v>
      </c>
      <c r="O70" s="2"/>
      <c r="P70" s="1"/>
      <c r="Q70" s="2">
        <v>8.5915456389390465E-2</v>
      </c>
      <c r="R70" s="2"/>
      <c r="S70" s="2"/>
      <c r="T70" s="2">
        <v>-3.3737850187198326E-2</v>
      </c>
      <c r="U70" s="2"/>
      <c r="V70" s="3"/>
      <c r="W70" s="2">
        <v>0.42293539729509821</v>
      </c>
      <c r="X70" s="2"/>
      <c r="Y70" s="2"/>
      <c r="Z70" s="2">
        <v>0.3176234497930257</v>
      </c>
      <c r="AA70" s="2"/>
      <c r="AB70" s="1"/>
      <c r="AC70" s="2">
        <v>-0.17659836427071363</v>
      </c>
      <c r="AD70" s="2"/>
      <c r="AF70" s="2">
        <v>0.21226605798067211</v>
      </c>
      <c r="AG70" s="2"/>
      <c r="AH70" s="2">
        <v>2.2914285714285714</v>
      </c>
    </row>
    <row r="71" spans="1:34" x14ac:dyDescent="0.25">
      <c r="A71" t="s">
        <v>226</v>
      </c>
      <c r="B71" t="s">
        <v>69</v>
      </c>
      <c r="C71" t="s">
        <v>105</v>
      </c>
      <c r="D71" s="3"/>
      <c r="E71" s="2"/>
      <c r="F71" s="2"/>
      <c r="G71" s="3"/>
      <c r="H71" s="2">
        <v>0.1646019683368436</v>
      </c>
      <c r="I71" s="2"/>
      <c r="J71" s="1"/>
      <c r="K71" s="2"/>
      <c r="L71" s="2"/>
      <c r="N71" s="2">
        <v>-4.2067845842247542E-2</v>
      </c>
      <c r="O71" s="2"/>
      <c r="P71" s="1"/>
      <c r="Q71" s="2">
        <v>2.6347439217988544E-4</v>
      </c>
      <c r="R71" s="2"/>
      <c r="S71" s="2"/>
      <c r="T71" s="2">
        <v>-6.1511855674936111E-3</v>
      </c>
      <c r="U71" s="2"/>
      <c r="V71" s="3"/>
      <c r="W71" s="2">
        <v>0.14478632409435166</v>
      </c>
      <c r="X71" s="2"/>
      <c r="Y71" s="2"/>
      <c r="Z71" s="2">
        <v>-1.7903330571794163E-2</v>
      </c>
      <c r="AA71" s="2"/>
      <c r="AB71" s="1"/>
      <c r="AC71" s="2">
        <v>1.7576803375510819E-2</v>
      </c>
      <c r="AD71" s="2"/>
      <c r="AF71" s="2">
        <v>-0.16321895902670414</v>
      </c>
      <c r="AG71" s="2"/>
      <c r="AH71" s="2">
        <v>2.4733333333333332</v>
      </c>
    </row>
    <row r="72" spans="1:34" x14ac:dyDescent="0.25">
      <c r="A72" t="s">
        <v>226</v>
      </c>
      <c r="B72" t="s">
        <v>69</v>
      </c>
      <c r="C72" t="s">
        <v>106</v>
      </c>
      <c r="D72" s="3"/>
      <c r="E72" s="2"/>
      <c r="F72" s="2"/>
      <c r="G72" s="3"/>
      <c r="H72" s="2">
        <v>0.46326385163000405</v>
      </c>
      <c r="I72" s="2"/>
      <c r="J72" s="1"/>
      <c r="K72" s="2"/>
      <c r="L72" s="2"/>
      <c r="N72" s="2">
        <v>0.57579541118158151</v>
      </c>
      <c r="O72" s="2"/>
      <c r="P72" s="1"/>
      <c r="Q72" s="2">
        <v>-2.728308878708674E-3</v>
      </c>
      <c r="R72" s="2"/>
      <c r="S72" s="2"/>
      <c r="T72" s="2">
        <v>4.8319564300012052E-2</v>
      </c>
      <c r="U72" s="2"/>
      <c r="V72" s="3"/>
      <c r="W72" s="2">
        <v>0.57957843688899868</v>
      </c>
      <c r="X72" s="2"/>
      <c r="Y72" s="2"/>
      <c r="Z72" s="2">
        <v>7.8514225924584569E-2</v>
      </c>
      <c r="AA72" s="2"/>
      <c r="AB72" s="1"/>
      <c r="AC72" s="2">
        <v>-7.616451580350958E-2</v>
      </c>
      <c r="AD72" s="2"/>
      <c r="AF72" s="2">
        <v>-2.3914830262837805E-3</v>
      </c>
      <c r="AG72" s="2"/>
      <c r="AH72" s="2">
        <v>3.1076190476190475</v>
      </c>
    </row>
    <row r="73" spans="1:34" x14ac:dyDescent="0.25">
      <c r="A73" t="s">
        <v>226</v>
      </c>
      <c r="B73" t="s">
        <v>69</v>
      </c>
      <c r="C73" t="s">
        <v>107</v>
      </c>
      <c r="D73" s="3"/>
      <c r="E73" s="2"/>
      <c r="F73" s="2"/>
      <c r="G73" s="3"/>
      <c r="H73" s="2">
        <v>0.43097608046317593</v>
      </c>
      <c r="I73" s="2"/>
      <c r="J73" s="1"/>
      <c r="K73" s="2"/>
      <c r="L73" s="2"/>
      <c r="N73" s="2">
        <v>0.84113672347617618</v>
      </c>
      <c r="O73" s="2"/>
      <c r="P73" s="1"/>
      <c r="Q73" s="2">
        <v>-7.7742907233537495E-2</v>
      </c>
      <c r="R73" s="2"/>
      <c r="S73" s="2"/>
      <c r="T73" s="2">
        <v>3.1932673103391096E-2</v>
      </c>
      <c r="U73" s="2"/>
      <c r="V73" s="3"/>
      <c r="W73" s="2">
        <v>0.17425607105123597</v>
      </c>
      <c r="X73" s="2"/>
      <c r="Y73" s="2"/>
      <c r="Z73" s="2">
        <v>-0.18014364896220114</v>
      </c>
      <c r="AA73" s="2"/>
      <c r="AB73" s="1"/>
      <c r="AC73" s="2">
        <v>0.12388342091625959</v>
      </c>
      <c r="AD73" s="2"/>
      <c r="AF73" s="2">
        <v>0.56792303153062673</v>
      </c>
      <c r="AG73" s="2"/>
      <c r="AH73" s="2">
        <v>3.039047619047619</v>
      </c>
    </row>
    <row r="74" spans="1:34" x14ac:dyDescent="0.25">
      <c r="A74" t="s">
        <v>226</v>
      </c>
      <c r="B74" t="s">
        <v>69</v>
      </c>
      <c r="C74" t="s">
        <v>108</v>
      </c>
      <c r="D74" s="3"/>
      <c r="E74" s="2"/>
      <c r="F74" s="2"/>
      <c r="G74" s="3"/>
      <c r="H74" s="2">
        <v>-1.7913627008976807E-2</v>
      </c>
      <c r="I74" s="2"/>
      <c r="J74" s="1"/>
      <c r="K74" s="2"/>
      <c r="L74" s="2"/>
      <c r="N74" s="2">
        <v>0.22430967054071305</v>
      </c>
      <c r="O74" s="2"/>
      <c r="P74" s="1"/>
      <c r="Q74" s="2">
        <v>-0.21902522303240379</v>
      </c>
      <c r="R74" s="2"/>
      <c r="S74" s="2"/>
      <c r="T74" s="2">
        <v>-1.3354850307008892E-2</v>
      </c>
      <c r="U74" s="2"/>
      <c r="V74" s="3"/>
      <c r="W74" s="2">
        <v>-0.28524529111495234</v>
      </c>
      <c r="X74" s="2"/>
      <c r="Y74" s="2"/>
      <c r="Z74" s="2">
        <v>-0.27286564272865654</v>
      </c>
      <c r="AA74" s="2"/>
      <c r="AB74" s="1"/>
      <c r="AC74" s="2">
        <v>7.3073248670586066E-2</v>
      </c>
      <c r="AD74" s="2"/>
      <c r="AF74" s="2">
        <v>0.71291482419722807</v>
      </c>
      <c r="AG74" s="2"/>
      <c r="AH74" s="2">
        <v>2.0857142857142859</v>
      </c>
    </row>
    <row r="75" spans="1:34" x14ac:dyDescent="0.25">
      <c r="A75" t="s">
        <v>226</v>
      </c>
      <c r="B75" t="s">
        <v>69</v>
      </c>
      <c r="C75" t="s">
        <v>109</v>
      </c>
      <c r="D75" s="3"/>
      <c r="E75" s="2"/>
      <c r="F75" s="2"/>
      <c r="G75" s="3"/>
      <c r="H75" s="2"/>
      <c r="I75" s="2">
        <v>-0.90806954042778099</v>
      </c>
      <c r="J75" s="1"/>
      <c r="K75" s="2"/>
      <c r="L75" s="2"/>
      <c r="N75" s="2"/>
      <c r="O75" s="2">
        <v>-0.98229020935640099</v>
      </c>
      <c r="P75" s="1"/>
      <c r="Q75" s="2"/>
      <c r="R75" s="2">
        <v>-0.35187136591733359</v>
      </c>
      <c r="S75" s="2"/>
      <c r="T75" s="2"/>
      <c r="U75" s="2">
        <v>-7.4186978101135059E-2</v>
      </c>
      <c r="V75" s="3"/>
      <c r="W75" s="2"/>
      <c r="X75" s="2">
        <v>-0.94332740969829942</v>
      </c>
      <c r="Y75" s="2"/>
      <c r="Z75" s="2"/>
      <c r="AA75" s="2">
        <v>-0.38408474993840847</v>
      </c>
      <c r="AB75" s="1"/>
      <c r="AC75" s="2"/>
      <c r="AD75" s="2">
        <v>5.1349899635078522E-2</v>
      </c>
      <c r="AF75" s="2"/>
      <c r="AG75" s="2">
        <v>-0.6875058602906704</v>
      </c>
      <c r="AH75" s="2">
        <v>0.19523809523809524</v>
      </c>
    </row>
    <row r="76" spans="1:34" x14ac:dyDescent="0.25">
      <c r="A76" t="s">
        <v>226</v>
      </c>
      <c r="B76" t="s">
        <v>69</v>
      </c>
      <c r="C76" t="s">
        <v>110</v>
      </c>
      <c r="D76" s="3"/>
      <c r="E76" s="2"/>
      <c r="F76" s="2"/>
      <c r="G76" s="3"/>
      <c r="H76" s="2"/>
      <c r="I76" s="2">
        <v>-0.96053716857387672</v>
      </c>
      <c r="J76" s="1"/>
      <c r="K76" s="2"/>
      <c r="L76" s="2"/>
      <c r="N76" s="2"/>
      <c r="O76" s="2">
        <v>-0.9996067738331329</v>
      </c>
      <c r="P76" s="1"/>
      <c r="Q76" s="2"/>
      <c r="R76" s="2">
        <v>-0.36519818982737151</v>
      </c>
      <c r="S76" s="2"/>
      <c r="T76" s="2"/>
      <c r="U76" s="2">
        <v>-0.20457370121799656</v>
      </c>
      <c r="V76" s="3"/>
      <c r="W76" s="2"/>
      <c r="X76" s="2">
        <v>-0.97733096387931973</v>
      </c>
      <c r="Y76" s="2"/>
      <c r="Z76" s="2"/>
      <c r="AA76" s="2">
        <v>-0.42607897153351693</v>
      </c>
      <c r="AB76" s="1"/>
      <c r="AC76" s="2"/>
      <c r="AD76" s="2">
        <v>0.10507828493636162</v>
      </c>
      <c r="AF76" s="2"/>
      <c r="AG76" s="2">
        <v>-0.9826535396155649</v>
      </c>
      <c r="AH76" s="2">
        <v>8.3809523809523806E-2</v>
      </c>
    </row>
    <row r="77" spans="1:34" x14ac:dyDescent="0.25">
      <c r="A77" t="s">
        <v>226</v>
      </c>
      <c r="B77" t="s">
        <v>69</v>
      </c>
      <c r="C77" t="s">
        <v>111</v>
      </c>
      <c r="D77" s="3"/>
      <c r="E77" s="2"/>
      <c r="F77" s="2"/>
      <c r="G77" s="3"/>
      <c r="H77" s="2">
        <v>-0.42868582685362389</v>
      </c>
      <c r="I77" s="2"/>
      <c r="J77" s="1"/>
      <c r="K77" s="2"/>
      <c r="L77" s="2"/>
      <c r="N77" s="2">
        <v>-0.56332765556120634</v>
      </c>
      <c r="O77" s="2"/>
      <c r="P77" s="1"/>
      <c r="Q77" s="2">
        <v>-4.1969317660049077E-2</v>
      </c>
      <c r="R77" s="2"/>
      <c r="S77" s="2"/>
      <c r="T77" s="2">
        <v>6.5152377823092689E-2</v>
      </c>
      <c r="U77" s="2"/>
      <c r="V77" s="3"/>
      <c r="W77" s="2">
        <v>-0.43871466565195738</v>
      </c>
      <c r="X77" s="2"/>
      <c r="Y77" s="2"/>
      <c r="Z77" s="2">
        <v>-1.8441875584732648E-2</v>
      </c>
      <c r="AA77" s="2"/>
      <c r="AB77" s="1"/>
      <c r="AC77" s="2">
        <v>-2.4852251815333681E-2</v>
      </c>
      <c r="AD77" s="2"/>
      <c r="AF77" s="2">
        <v>-0.22201091093342784</v>
      </c>
      <c r="AG77" s="2"/>
      <c r="AH77" s="2">
        <v>1.2133333333333334</v>
      </c>
    </row>
    <row r="78" spans="1:34" x14ac:dyDescent="0.25">
      <c r="A78" t="s">
        <v>226</v>
      </c>
      <c r="B78" t="s">
        <v>69</v>
      </c>
      <c r="C78" t="s">
        <v>112</v>
      </c>
      <c r="D78" s="3"/>
      <c r="E78" s="2"/>
      <c r="F78" s="2"/>
      <c r="G78" s="3"/>
      <c r="H78" s="2">
        <v>0.48747968000512509</v>
      </c>
      <c r="I78" s="2"/>
      <c r="J78" s="1"/>
      <c r="K78" s="2"/>
      <c r="L78" s="2"/>
      <c r="N78" s="2">
        <v>0.32566770045104754</v>
      </c>
      <c r="O78" s="2"/>
      <c r="P78" s="1"/>
      <c r="Q78" s="2">
        <v>0.12685809287504712</v>
      </c>
      <c r="R78" s="2"/>
      <c r="S78" s="2"/>
      <c r="T78" s="2">
        <v>4.5525430112992149E-2</v>
      </c>
      <c r="U78" s="2"/>
      <c r="V78" s="3"/>
      <c r="W78" s="2">
        <v>0.83415171252423748</v>
      </c>
      <c r="X78" s="2"/>
      <c r="Y78" s="2"/>
      <c r="Z78" s="2">
        <v>0.23194562446898903</v>
      </c>
      <c r="AA78" s="2"/>
      <c r="AB78" s="1"/>
      <c r="AC78" s="2">
        <v>-8.6129381418962314E-2</v>
      </c>
      <c r="AD78" s="2"/>
      <c r="AF78" s="2">
        <v>-0.27722864442285444</v>
      </c>
      <c r="AG78" s="2"/>
      <c r="AH78" s="2">
        <v>3.1590476190476191</v>
      </c>
    </row>
    <row r="79" spans="1:34" x14ac:dyDescent="0.25">
      <c r="A79" t="s">
        <v>226</v>
      </c>
      <c r="B79" t="s">
        <v>69</v>
      </c>
      <c r="C79" t="s">
        <v>113</v>
      </c>
      <c r="D79" s="3"/>
      <c r="E79" s="2"/>
      <c r="F79" s="2"/>
      <c r="G79" s="3"/>
      <c r="H79" s="2">
        <v>1.053860999223236</v>
      </c>
      <c r="I79" s="2"/>
      <c r="J79" s="1"/>
      <c r="K79" s="2"/>
      <c r="L79" s="2"/>
      <c r="N79" s="2">
        <v>1.4323522653608598</v>
      </c>
      <c r="O79" s="2"/>
      <c r="P79" s="1"/>
      <c r="Q79" s="2">
        <v>3.6590391120707277E-2</v>
      </c>
      <c r="R79" s="2"/>
      <c r="S79" s="2"/>
      <c r="T79" s="2">
        <v>0.11525068790026061</v>
      </c>
      <c r="U79" s="2"/>
      <c r="V79" s="3"/>
      <c r="W79" s="2">
        <v>1.6053523213497791</v>
      </c>
      <c r="X79" s="2"/>
      <c r="Y79" s="2"/>
      <c r="Z79" s="2">
        <v>0.2673680031758634</v>
      </c>
      <c r="AA79" s="2"/>
      <c r="AB79" s="1"/>
      <c r="AC79" s="2">
        <v>-0.1828317837762411</v>
      </c>
      <c r="AD79" s="2"/>
      <c r="AF79" s="2">
        <v>-6.6398536315282475E-2</v>
      </c>
      <c r="AG79" s="2"/>
      <c r="AH79" s="2">
        <v>4.3619047619047615</v>
      </c>
    </row>
    <row r="80" spans="1:34" x14ac:dyDescent="0.25">
      <c r="A80" t="s">
        <v>226</v>
      </c>
      <c r="B80" t="s">
        <v>69</v>
      </c>
      <c r="C80" t="s">
        <v>114</v>
      </c>
      <c r="D80" s="3"/>
      <c r="E80" s="2"/>
      <c r="F80" s="2"/>
      <c r="G80" s="3"/>
      <c r="H80" s="2">
        <v>1.6247267311034057</v>
      </c>
      <c r="I80" s="2"/>
      <c r="J80" s="1"/>
      <c r="K80" s="2"/>
      <c r="L80" s="2"/>
      <c r="N80" s="2">
        <v>2.7178723712548445</v>
      </c>
      <c r="O80" s="2"/>
      <c r="P80" s="1"/>
      <c r="Q80" s="2">
        <v>8.5420272272339171E-2</v>
      </c>
      <c r="R80" s="2"/>
      <c r="S80" s="2"/>
      <c r="T80" s="2">
        <v>0.12642260651073434</v>
      </c>
      <c r="U80" s="2"/>
      <c r="V80" s="3"/>
      <c r="W80" s="2">
        <v>2.2031348038521172</v>
      </c>
      <c r="X80" s="2"/>
      <c r="Y80" s="2"/>
      <c r="Z80" s="2">
        <v>0.21926595529875903</v>
      </c>
      <c r="AA80" s="2"/>
      <c r="AB80" s="1"/>
      <c r="AC80" s="2">
        <v>-0.11058078602738808</v>
      </c>
      <c r="AD80" s="2"/>
      <c r="AF80" s="2">
        <v>0.16070211010279278</v>
      </c>
      <c r="AG80" s="2"/>
      <c r="AH80" s="2">
        <v>5.5742857142857138</v>
      </c>
    </row>
    <row r="81" spans="1:34" x14ac:dyDescent="0.25">
      <c r="A81" t="s">
        <v>226</v>
      </c>
      <c r="B81" t="s">
        <v>69</v>
      </c>
      <c r="C81" t="s">
        <v>115</v>
      </c>
      <c r="D81" s="3"/>
      <c r="E81" s="2"/>
      <c r="F81" s="2"/>
      <c r="G81" s="3"/>
      <c r="H81" s="2">
        <v>1.2587986578793533</v>
      </c>
      <c r="I81" s="2"/>
      <c r="J81" s="1"/>
      <c r="K81" s="2"/>
      <c r="L81" s="2"/>
      <c r="N81" s="2">
        <v>1.2617957293493753</v>
      </c>
      <c r="O81" s="2"/>
      <c r="P81" s="1"/>
      <c r="Q81" s="2">
        <v>-9.0857588278763224E-3</v>
      </c>
      <c r="R81" s="2"/>
      <c r="S81" s="2"/>
      <c r="T81" s="2">
        <v>9.4421027484699049E-2</v>
      </c>
      <c r="U81" s="2"/>
      <c r="V81" s="3"/>
      <c r="W81" s="2">
        <v>1.0048495545129601</v>
      </c>
      <c r="X81" s="2"/>
      <c r="Y81" s="2"/>
      <c r="Z81" s="2">
        <v>-0.11322877374098328</v>
      </c>
      <c r="AA81" s="2"/>
      <c r="AB81" s="1"/>
      <c r="AC81" s="2">
        <v>0.11643001354620219</v>
      </c>
      <c r="AD81" s="2"/>
      <c r="AF81" s="2">
        <v>0.12816625329220588</v>
      </c>
      <c r="AG81" s="2"/>
      <c r="AH81" s="2">
        <v>4.7971428571428572</v>
      </c>
    </row>
    <row r="82" spans="1:34" x14ac:dyDescent="0.25">
      <c r="A82" t="s">
        <v>226</v>
      </c>
      <c r="B82" t="s">
        <v>69</v>
      </c>
      <c r="C82" t="s">
        <v>116</v>
      </c>
      <c r="D82" s="3"/>
      <c r="E82" s="2"/>
      <c r="F82" s="2"/>
      <c r="G82" s="3"/>
      <c r="H82" s="2">
        <v>0.3964461029653179</v>
      </c>
      <c r="I82" s="2"/>
      <c r="J82" s="1"/>
      <c r="K82" s="2"/>
      <c r="L82" s="2"/>
      <c r="N82" s="2">
        <v>6.8622663197280609E-2</v>
      </c>
      <c r="O82" s="2"/>
      <c r="P82" s="1"/>
      <c r="Q82" s="2">
        <v>-0.14489376942411392</v>
      </c>
      <c r="R82" s="2"/>
      <c r="S82" s="2"/>
      <c r="T82" s="2">
        <v>7.6124245018724945E-3</v>
      </c>
      <c r="U82" s="2"/>
      <c r="V82" s="3"/>
      <c r="W82" s="2">
        <v>2.2146838681471825E-2</v>
      </c>
      <c r="X82" s="2"/>
      <c r="Y82" s="2"/>
      <c r="Z82" s="2">
        <v>-0.2686985461551934</v>
      </c>
      <c r="AA82" s="2"/>
      <c r="AB82" s="1"/>
      <c r="AC82" s="2">
        <v>0.16823620157160901</v>
      </c>
      <c r="AD82" s="2"/>
      <c r="AF82" s="2">
        <v>4.5472476415091778E-2</v>
      </c>
      <c r="AG82" s="2"/>
      <c r="AH82" s="2">
        <v>2.9657142857142857</v>
      </c>
    </row>
    <row r="83" spans="1:34" x14ac:dyDescent="0.25">
      <c r="A83" t="s">
        <v>226</v>
      </c>
      <c r="B83" t="s">
        <v>69</v>
      </c>
      <c r="C83" t="s">
        <v>117</v>
      </c>
      <c r="D83" s="3"/>
      <c r="E83" s="2"/>
      <c r="F83" s="2"/>
      <c r="G83" s="3"/>
      <c r="H83" s="2"/>
      <c r="I83" s="2">
        <v>-0.86277697254098029</v>
      </c>
      <c r="J83" s="1"/>
      <c r="K83" s="2"/>
      <c r="L83" s="2"/>
      <c r="N83" s="2"/>
      <c r="O83" s="2">
        <v>-0.96427354288663214</v>
      </c>
      <c r="P83" s="1"/>
      <c r="Q83" s="2"/>
      <c r="R83" s="2">
        <v>-0.27425756739692808</v>
      </c>
      <c r="S83" s="2"/>
      <c r="T83" s="2"/>
      <c r="U83" s="2">
        <v>-0.11236424394319144</v>
      </c>
      <c r="V83" s="3"/>
      <c r="W83" s="2"/>
      <c r="X83" s="2">
        <v>-0.94559431331036747</v>
      </c>
      <c r="Y83" s="2"/>
      <c r="Z83" s="2"/>
      <c r="AA83" s="2">
        <v>-0.60388195682313328</v>
      </c>
      <c r="AB83" s="1"/>
      <c r="AC83" s="2"/>
      <c r="AD83" s="2">
        <v>0.83047970121262926</v>
      </c>
      <c r="AF83" s="2"/>
      <c r="AG83" s="2">
        <v>-0.34333001250195339</v>
      </c>
      <c r="AH83" s="2">
        <v>0.29142857142857143</v>
      </c>
    </row>
    <row r="84" spans="1:34" x14ac:dyDescent="0.25">
      <c r="A84" t="s">
        <v>226</v>
      </c>
      <c r="B84" t="s">
        <v>69</v>
      </c>
      <c r="C84" t="s">
        <v>118</v>
      </c>
      <c r="D84" s="3"/>
      <c r="E84" s="2"/>
      <c r="F84" s="2"/>
      <c r="G84" s="3"/>
      <c r="H84" s="2"/>
      <c r="I84" s="2">
        <v>-0.95470743211319942</v>
      </c>
      <c r="J84" s="1"/>
      <c r="K84" s="2"/>
      <c r="L84" s="2"/>
      <c r="N84" s="2"/>
      <c r="O84" s="2">
        <v>-0.9859408360677212</v>
      </c>
      <c r="P84" s="1"/>
      <c r="Q84" s="2"/>
      <c r="R84" s="2">
        <v>-0.25583629381743356</v>
      </c>
      <c r="S84" s="2"/>
      <c r="T84" s="2"/>
      <c r="U84" s="2">
        <v>-0.10722178025280649</v>
      </c>
      <c r="V84" s="3"/>
      <c r="W84" s="2"/>
      <c r="X84" s="2">
        <v>-0.96531637473535925</v>
      </c>
      <c r="Y84" s="2"/>
      <c r="Z84" s="2"/>
      <c r="AA84" s="2">
        <v>-0.23492349234923493</v>
      </c>
      <c r="AB84" s="1"/>
      <c r="AC84" s="2"/>
      <c r="AD84" s="2">
        <v>-2.8213985914548489E-2</v>
      </c>
      <c r="AF84" s="2"/>
      <c r="AG84" s="2">
        <v>-0.59464407735277258</v>
      </c>
      <c r="AH84" s="2">
        <v>9.6190476190476187E-2</v>
      </c>
    </row>
    <row r="85" spans="1:34" x14ac:dyDescent="0.25">
      <c r="A85" t="s">
        <v>226</v>
      </c>
      <c r="B85" t="s">
        <v>69</v>
      </c>
      <c r="C85" t="s">
        <v>119</v>
      </c>
      <c r="D85" s="3"/>
      <c r="E85" s="2"/>
      <c r="F85" s="2"/>
      <c r="G85" s="3"/>
      <c r="H85" s="2">
        <v>-0.3632134019875557</v>
      </c>
      <c r="I85" s="2"/>
      <c r="J85" s="1"/>
      <c r="K85" s="2"/>
      <c r="L85" s="2"/>
      <c r="N85" s="2">
        <v>-4.4429859777010305E-2</v>
      </c>
      <c r="O85" s="2"/>
      <c r="P85" s="1"/>
      <c r="Q85" s="2">
        <v>-2.1431650872541508E-2</v>
      </c>
      <c r="R85" s="2"/>
      <c r="S85" s="2"/>
      <c r="T85" s="2">
        <v>5.9885786110569939E-2</v>
      </c>
      <c r="U85" s="2"/>
      <c r="V85" s="3"/>
      <c r="W85" s="2">
        <v>-0.1689531358158628</v>
      </c>
      <c r="X85" s="2"/>
      <c r="Y85" s="2"/>
      <c r="Z85" s="2">
        <v>0.30388390951771238</v>
      </c>
      <c r="AA85" s="2"/>
      <c r="AB85" s="1"/>
      <c r="AC85" s="2">
        <v>-0.2501761244511993</v>
      </c>
      <c r="AD85" s="2"/>
      <c r="AF85" s="2">
        <v>0.14984306058459951</v>
      </c>
      <c r="AG85" s="2"/>
      <c r="AH85" s="2">
        <v>1.3523809523809525</v>
      </c>
    </row>
    <row r="86" spans="1:34" x14ac:dyDescent="0.25">
      <c r="A86" t="s">
        <v>226</v>
      </c>
      <c r="B86" t="s">
        <v>69</v>
      </c>
      <c r="C86" t="s">
        <v>120</v>
      </c>
      <c r="D86" s="3"/>
      <c r="E86" s="2"/>
      <c r="F86" s="2"/>
      <c r="G86" s="3"/>
      <c r="H86" s="2">
        <v>1.4480408722182627</v>
      </c>
      <c r="I86" s="2"/>
      <c r="J86" s="1"/>
      <c r="K86" s="2"/>
      <c r="L86" s="2"/>
      <c r="N86" s="2">
        <v>2.0855912642681482</v>
      </c>
      <c r="O86" s="2"/>
      <c r="P86" s="1"/>
      <c r="Q86" s="2">
        <v>0.1488615105583091</v>
      </c>
      <c r="R86" s="2"/>
      <c r="S86" s="2"/>
      <c r="T86" s="2">
        <v>3.028235568332649E-2</v>
      </c>
      <c r="U86" s="2"/>
      <c r="V86" s="3"/>
      <c r="W86" s="2">
        <v>1.8583387644565708</v>
      </c>
      <c r="X86" s="2"/>
      <c r="Y86" s="2"/>
      <c r="Z86" s="2">
        <v>0.16654731968892067</v>
      </c>
      <c r="AA86" s="2"/>
      <c r="AB86" s="1"/>
      <c r="AC86" s="2">
        <v>-1.6051550343909038E-2</v>
      </c>
      <c r="AD86" s="2"/>
      <c r="AF86" s="2">
        <v>7.9508858097288471E-2</v>
      </c>
      <c r="AG86" s="2"/>
      <c r="AH86" s="2">
        <v>5.1990476190476187</v>
      </c>
    </row>
    <row r="87" spans="1:34" x14ac:dyDescent="0.25">
      <c r="A87" t="s">
        <v>226</v>
      </c>
      <c r="B87" t="s">
        <v>69</v>
      </c>
      <c r="C87" t="s">
        <v>121</v>
      </c>
      <c r="D87" s="3"/>
      <c r="E87" s="2"/>
      <c r="F87" s="2"/>
      <c r="G87" s="3"/>
      <c r="H87" s="2">
        <v>1.8036547963195786</v>
      </c>
      <c r="I87" s="2"/>
      <c r="J87" s="1"/>
      <c r="K87" s="2"/>
      <c r="L87" s="2"/>
      <c r="N87" s="2">
        <v>2.0631043070838255</v>
      </c>
      <c r="O87" s="2"/>
      <c r="P87" s="1"/>
      <c r="Q87" s="2">
        <v>0.15326014221442663</v>
      </c>
      <c r="R87" s="2"/>
      <c r="S87" s="2"/>
      <c r="T87" s="2">
        <v>-2.4143778647338854E-2</v>
      </c>
      <c r="U87" s="2"/>
      <c r="V87" s="3"/>
      <c r="W87" s="2">
        <v>2.099083928058195</v>
      </c>
      <c r="X87" s="2"/>
      <c r="Y87" s="2"/>
      <c r="Z87" s="2">
        <v>0.10437387308788471</v>
      </c>
      <c r="AA87" s="2"/>
      <c r="AB87" s="1"/>
      <c r="AC87" s="2">
        <v>4.3321567147679207E-2</v>
      </c>
      <c r="AD87" s="2"/>
      <c r="AF87" s="2">
        <v>-1.1606316175074349E-2</v>
      </c>
      <c r="AG87" s="2"/>
      <c r="AH87" s="2">
        <v>5.9542857142857146</v>
      </c>
    </row>
    <row r="88" spans="1:34" x14ac:dyDescent="0.25">
      <c r="A88" t="s">
        <v>226</v>
      </c>
      <c r="B88" t="s">
        <v>69</v>
      </c>
      <c r="C88" t="s">
        <v>122</v>
      </c>
      <c r="D88" s="3"/>
      <c r="E88" s="2"/>
      <c r="F88" s="2"/>
      <c r="G88" s="3"/>
      <c r="H88" s="2">
        <v>2.2135301136318137</v>
      </c>
      <c r="I88" s="2"/>
      <c r="J88" s="1"/>
      <c r="K88" s="2"/>
      <c r="L88" s="2"/>
      <c r="N88" s="2">
        <v>1.9065458255327417</v>
      </c>
      <c r="O88" s="2"/>
      <c r="P88" s="1"/>
      <c r="Q88" s="2">
        <v>0.10078509324016971</v>
      </c>
      <c r="R88" s="2"/>
      <c r="S88" s="2"/>
      <c r="T88" s="2">
        <v>3.4571447979182102E-2</v>
      </c>
      <c r="U88" s="2"/>
      <c r="V88" s="3"/>
      <c r="W88" s="2">
        <v>1.9914060064849632</v>
      </c>
      <c r="X88" s="2"/>
      <c r="Y88" s="2"/>
      <c r="Z88" s="2">
        <v>-6.9962815427509817E-2</v>
      </c>
      <c r="AA88" s="2"/>
      <c r="AB88" s="1"/>
      <c r="AC88" s="2">
        <v>0.18252206485539935</v>
      </c>
      <c r="AD88" s="2"/>
      <c r="AF88" s="2">
        <v>-2.8364606217599619E-2</v>
      </c>
      <c r="AG88" s="2"/>
      <c r="AH88" s="2">
        <v>6.824761904761905</v>
      </c>
    </row>
    <row r="89" spans="1:34" x14ac:dyDescent="0.25">
      <c r="A89" t="s">
        <v>226</v>
      </c>
      <c r="B89" t="s">
        <v>69</v>
      </c>
      <c r="C89" t="s">
        <v>123</v>
      </c>
      <c r="D89" s="3"/>
      <c r="E89" s="2"/>
      <c r="F89" s="2"/>
      <c r="G89" s="3"/>
      <c r="H89" s="2">
        <v>1.5561152173738959</v>
      </c>
      <c r="I89" s="2"/>
      <c r="J89" s="1"/>
      <c r="K89" s="2"/>
      <c r="L89" s="2"/>
      <c r="N89" s="2">
        <v>1.3091449423205814</v>
      </c>
      <c r="O89" s="2"/>
      <c r="P89" s="1"/>
      <c r="Q89" s="2">
        <v>7.4158908637838472E-2</v>
      </c>
      <c r="R89" s="2"/>
      <c r="S89" s="2"/>
      <c r="T89" s="2">
        <v>-8.3816559822800563E-2</v>
      </c>
      <c r="U89" s="2"/>
      <c r="V89" s="3"/>
      <c r="W89" s="2">
        <v>1.591977590038578</v>
      </c>
      <c r="X89" s="2"/>
      <c r="Y89" s="2"/>
      <c r="Z89" s="2">
        <v>1.3113592060960411E-2</v>
      </c>
      <c r="AA89" s="2"/>
      <c r="AB89" s="1"/>
      <c r="AC89" s="2">
        <v>5.9296210871967681E-2</v>
      </c>
      <c r="AD89" s="2"/>
      <c r="AF89" s="2">
        <v>-0.10911537308104957</v>
      </c>
      <c r="AG89" s="2"/>
      <c r="AH89" s="2">
        <v>5.4285714285714288</v>
      </c>
    </row>
    <row r="90" spans="1:34" x14ac:dyDescent="0.25">
      <c r="A90" t="s">
        <v>226</v>
      </c>
      <c r="B90" t="s">
        <v>69</v>
      </c>
      <c r="C90" t="s">
        <v>124</v>
      </c>
      <c r="D90" s="3"/>
      <c r="E90" s="2"/>
      <c r="F90" s="2"/>
      <c r="G90" s="3"/>
      <c r="H90" s="2">
        <v>0.46595449922723975</v>
      </c>
      <c r="I90" s="2"/>
      <c r="J90" s="1"/>
      <c r="K90" s="2"/>
      <c r="L90" s="2"/>
      <c r="N90" s="2">
        <v>0.64957181380646101</v>
      </c>
      <c r="O90" s="2"/>
      <c r="P90" s="1"/>
      <c r="Q90" s="2">
        <v>-7.826975666610414E-2</v>
      </c>
      <c r="R90" s="2"/>
      <c r="S90" s="2"/>
      <c r="T90" s="2">
        <v>-0.10253010189262113</v>
      </c>
      <c r="U90" s="2"/>
      <c r="V90" s="3"/>
      <c r="W90" s="2">
        <v>0.25518453000206431</v>
      </c>
      <c r="X90" s="2"/>
      <c r="Y90" s="2"/>
      <c r="Z90" s="2">
        <v>-0.14455042934700335</v>
      </c>
      <c r="AA90" s="2"/>
      <c r="AB90" s="1"/>
      <c r="AC90" s="2">
        <v>7.6505990687382619E-2</v>
      </c>
      <c r="AD90" s="2"/>
      <c r="AF90" s="2">
        <v>0.3142111953502762</v>
      </c>
      <c r="AG90" s="2"/>
      <c r="AH90" s="2">
        <v>3.1133333333333333</v>
      </c>
    </row>
    <row r="91" spans="1:34" x14ac:dyDescent="0.25">
      <c r="A91" t="s">
        <v>226</v>
      </c>
      <c r="B91" t="s">
        <v>69</v>
      </c>
      <c r="C91" t="s">
        <v>125</v>
      </c>
      <c r="D91" s="3"/>
      <c r="E91" s="2"/>
      <c r="F91" s="2"/>
      <c r="G91" s="3"/>
      <c r="H91" s="2"/>
      <c r="I91" s="2">
        <v>-0.8116546681935024</v>
      </c>
      <c r="J91" s="1"/>
      <c r="K91" s="2"/>
      <c r="L91" s="2"/>
      <c r="N91" s="2"/>
      <c r="O91" s="2">
        <v>-0.92037967201009219</v>
      </c>
      <c r="P91" s="1"/>
      <c r="Q91" s="2"/>
      <c r="R91" s="2">
        <v>-0.24540313923042034</v>
      </c>
      <c r="S91" s="2"/>
      <c r="T91" s="2"/>
      <c r="U91" s="2">
        <v>-0.10620802369825588</v>
      </c>
      <c r="V91" s="3"/>
      <c r="W91" s="2"/>
      <c r="X91" s="2">
        <v>-0.91023061696210628</v>
      </c>
      <c r="Y91" s="2"/>
      <c r="Z91" s="2"/>
      <c r="AA91" s="2">
        <v>-0.52380952380952384</v>
      </c>
      <c r="AB91" s="1"/>
      <c r="AC91" s="2"/>
      <c r="AD91" s="2">
        <v>0.58322017321172104</v>
      </c>
      <c r="AF91" s="2"/>
      <c r="AG91" s="2">
        <v>-0.11305388626063728</v>
      </c>
      <c r="AH91" s="2">
        <v>0.4</v>
      </c>
    </row>
    <row r="92" spans="1:34" x14ac:dyDescent="0.25">
      <c r="A92" t="s">
        <v>226</v>
      </c>
      <c r="B92" t="s">
        <v>126</v>
      </c>
      <c r="C92" t="s">
        <v>127</v>
      </c>
      <c r="D92" s="3"/>
      <c r="E92" s="2"/>
      <c r="F92" s="2"/>
      <c r="G92" s="3"/>
      <c r="H92" s="2"/>
      <c r="I92" s="2">
        <v>-0.99853917050691243</v>
      </c>
      <c r="J92" s="1"/>
      <c r="K92" s="2"/>
      <c r="L92" s="2"/>
      <c r="N92" s="2"/>
      <c r="O92" s="2">
        <v>-0.99884816721317671</v>
      </c>
      <c r="P92" s="1"/>
      <c r="Q92" s="2"/>
      <c r="R92" s="2">
        <v>0.32122579995665945</v>
      </c>
      <c r="S92" s="2"/>
      <c r="T92" s="2"/>
      <c r="U92" s="2">
        <v>-9.0638088966408681E-2</v>
      </c>
      <c r="V92" s="3"/>
      <c r="W92" s="2"/>
      <c r="X92" s="2">
        <v>-0.99801722428641626</v>
      </c>
      <c r="Y92" s="2"/>
      <c r="Z92" s="2"/>
      <c r="AA92" s="2">
        <v>0.35729441592325273</v>
      </c>
      <c r="AB92" s="1"/>
      <c r="AC92" s="2"/>
      <c r="AD92" s="2">
        <v>-2.6573907284558329E-2</v>
      </c>
      <c r="AF92" s="2"/>
      <c r="AG92" s="2">
        <v>-0.41908064591863214</v>
      </c>
      <c r="AH92" s="2">
        <v>3.7738095238095237E-2</v>
      </c>
    </row>
    <row r="93" spans="1:34" x14ac:dyDescent="0.25">
      <c r="A93" t="s">
        <v>226</v>
      </c>
      <c r="B93" t="s">
        <v>126</v>
      </c>
      <c r="C93" t="s">
        <v>128</v>
      </c>
      <c r="D93" s="3"/>
      <c r="E93" s="2"/>
      <c r="F93" s="2"/>
      <c r="G93" s="3"/>
      <c r="H93" s="2">
        <v>-0.70801486513987211</v>
      </c>
      <c r="I93" s="2"/>
      <c r="J93" s="1"/>
      <c r="K93" s="2"/>
      <c r="L93" s="2"/>
      <c r="N93" s="2">
        <v>-0.65140373107306826</v>
      </c>
      <c r="O93" s="2"/>
      <c r="P93" s="1"/>
      <c r="Q93" s="2">
        <v>1.5062226895969255E-2</v>
      </c>
      <c r="R93" s="2"/>
      <c r="S93" s="2"/>
      <c r="T93" s="2">
        <v>1.6149965109419462E-2</v>
      </c>
      <c r="U93" s="2"/>
      <c r="V93" s="3"/>
      <c r="W93" s="2">
        <v>-0.68894763830786698</v>
      </c>
      <c r="X93" s="2"/>
      <c r="Y93" s="2"/>
      <c r="Z93" s="2">
        <v>6.530204642486015E-2</v>
      </c>
      <c r="AA93" s="2"/>
      <c r="AB93" s="1"/>
      <c r="AC93" s="2">
        <v>-4.7160164290958817E-2</v>
      </c>
      <c r="AD93" s="2"/>
      <c r="AF93" s="2">
        <v>0.12069963729115862</v>
      </c>
      <c r="AG93" s="2"/>
      <c r="AH93" s="2">
        <v>7.5429493172199695</v>
      </c>
    </row>
    <row r="94" spans="1:34" x14ac:dyDescent="0.25">
      <c r="A94" t="s">
        <v>226</v>
      </c>
      <c r="B94" t="s">
        <v>126</v>
      </c>
      <c r="C94" t="s">
        <v>129</v>
      </c>
      <c r="D94" s="3"/>
      <c r="E94" s="2"/>
      <c r="F94" s="2"/>
      <c r="G94" s="3"/>
      <c r="H94" s="2">
        <v>0.10882004260166744</v>
      </c>
      <c r="I94" s="2"/>
      <c r="J94" s="1"/>
      <c r="K94" s="2"/>
      <c r="L94" s="2"/>
      <c r="N94" s="2">
        <v>0.19489444553877755</v>
      </c>
      <c r="O94" s="2"/>
      <c r="P94" s="1"/>
      <c r="Q94" s="2">
        <v>9.408553708482259E-3</v>
      </c>
      <c r="R94" s="2"/>
      <c r="S94" s="2"/>
      <c r="T94" s="2">
        <v>1.1155938599452186E-2</v>
      </c>
      <c r="U94" s="2"/>
      <c r="V94" s="3"/>
      <c r="W94" s="2">
        <v>0.10508304203481322</v>
      </c>
      <c r="X94" s="2"/>
      <c r="Y94" s="2"/>
      <c r="Z94" s="2">
        <v>-3.3702498361104505E-3</v>
      </c>
      <c r="AA94" s="2"/>
      <c r="AB94" s="1"/>
      <c r="AC94" s="2">
        <v>1.2822016945100545E-2</v>
      </c>
      <c r="AD94" s="2"/>
      <c r="AF94" s="2">
        <v>8.1271180615162475E-2</v>
      </c>
      <c r="AG94" s="2"/>
      <c r="AH94" s="2">
        <v>28.644517767209742</v>
      </c>
    </row>
    <row r="95" spans="1:34" x14ac:dyDescent="0.25">
      <c r="A95" t="s">
        <v>226</v>
      </c>
      <c r="B95" t="s">
        <v>126</v>
      </c>
      <c r="C95" t="s">
        <v>130</v>
      </c>
      <c r="D95" s="3"/>
      <c r="E95" s="2"/>
      <c r="F95" s="2"/>
      <c r="G95" s="3"/>
      <c r="H95" s="2">
        <v>1.5863422879759841</v>
      </c>
      <c r="I95" s="2"/>
      <c r="J95" s="1"/>
      <c r="K95" s="2"/>
      <c r="L95" s="2"/>
      <c r="N95" s="2">
        <v>1.4497040006259008</v>
      </c>
      <c r="O95" s="2"/>
      <c r="P95" s="1"/>
      <c r="Q95" s="2">
        <v>-5.5137494461813263E-3</v>
      </c>
      <c r="R95" s="2"/>
      <c r="S95" s="2"/>
      <c r="T95" s="2">
        <v>-4.448159909886007E-3</v>
      </c>
      <c r="U95" s="2"/>
      <c r="V95" s="3"/>
      <c r="W95" s="2">
        <v>1.5768817774556223</v>
      </c>
      <c r="X95" s="2"/>
      <c r="Y95" s="2"/>
      <c r="Z95" s="2">
        <v>-3.6578725733034112E-3</v>
      </c>
      <c r="AA95" s="2"/>
      <c r="AB95" s="1"/>
      <c r="AC95" s="2">
        <v>-1.86269035684683E-3</v>
      </c>
      <c r="AD95" s="2"/>
      <c r="AF95" s="2">
        <v>-4.9353361082515312E-2</v>
      </c>
      <c r="AG95" s="2"/>
      <c r="AH95" s="2">
        <v>66.813842439379584</v>
      </c>
    </row>
    <row r="96" spans="1:34" x14ac:dyDescent="0.25">
      <c r="A96" t="s">
        <v>226</v>
      </c>
      <c r="B96" t="s">
        <v>131</v>
      </c>
      <c r="C96" t="s">
        <v>190</v>
      </c>
      <c r="D96" s="3"/>
      <c r="E96" s="2"/>
      <c r="F96" s="2"/>
      <c r="G96" s="3"/>
      <c r="H96" s="2"/>
      <c r="I96" s="2">
        <v>-0.15158525345622101</v>
      </c>
      <c r="J96" s="1"/>
      <c r="K96" s="2"/>
      <c r="L96" s="2"/>
      <c r="N96" s="2"/>
      <c r="O96" s="2">
        <v>-0.17597499227462901</v>
      </c>
      <c r="P96" s="1"/>
      <c r="Q96" s="2"/>
      <c r="R96" s="2">
        <v>-9.1220820300463856E-2</v>
      </c>
      <c r="S96" s="2"/>
      <c r="T96" s="2"/>
      <c r="U96" s="2">
        <v>-0.30990456129032251</v>
      </c>
      <c r="V96" s="3"/>
      <c r="W96" s="2"/>
      <c r="X96" s="2">
        <v>-0.17787049888361101</v>
      </c>
      <c r="Y96" s="2"/>
      <c r="Z96" s="2"/>
      <c r="AA96" s="2">
        <v>-0.14167708342313301</v>
      </c>
      <c r="AB96" s="1"/>
      <c r="AC96" s="2"/>
      <c r="AD96" s="2">
        <v>0.18822150604535101</v>
      </c>
      <c r="AF96" s="2"/>
      <c r="AG96" s="2">
        <v>8.5668096152063944E-2</v>
      </c>
      <c r="AH96" s="2">
        <v>0.29428571428571426</v>
      </c>
    </row>
    <row r="97" spans="1:34" x14ac:dyDescent="0.25">
      <c r="A97" t="s">
        <v>226</v>
      </c>
      <c r="B97" t="s">
        <v>131</v>
      </c>
      <c r="C97" t="s">
        <v>132</v>
      </c>
      <c r="D97" s="3"/>
      <c r="E97" s="2"/>
      <c r="F97" s="2"/>
      <c r="G97" s="3"/>
      <c r="H97" s="2">
        <v>-0.5741382488479263</v>
      </c>
      <c r="I97" s="2"/>
      <c r="J97" s="1"/>
      <c r="K97" s="2"/>
      <c r="L97" s="2"/>
      <c r="N97" s="2">
        <v>-0.46057028731152005</v>
      </c>
      <c r="O97" s="2"/>
      <c r="P97" s="1"/>
      <c r="Q97" s="2">
        <v>5.1802771325299313E-2</v>
      </c>
      <c r="R97" s="2"/>
      <c r="S97" s="2"/>
      <c r="T97" s="2">
        <v>-0.20373603225806447</v>
      </c>
      <c r="U97" s="2"/>
      <c r="V97" s="3"/>
      <c r="W97" s="2">
        <v>-0.40191725790739574</v>
      </c>
      <c r="X97" s="2"/>
      <c r="Y97" s="2"/>
      <c r="Z97" s="2">
        <v>0.40770610091466297</v>
      </c>
      <c r="AA97" s="2"/>
      <c r="AB97" s="1"/>
      <c r="AC97" s="2">
        <v>-0.25173675600405354</v>
      </c>
      <c r="AD97" s="2"/>
      <c r="AF97" s="2">
        <v>-9.8062168066457178E-2</v>
      </c>
      <c r="AG97" s="2"/>
      <c r="AH97" s="2">
        <v>2.5885714285714285</v>
      </c>
    </row>
    <row r="98" spans="1:34" x14ac:dyDescent="0.25">
      <c r="A98" t="s">
        <v>226</v>
      </c>
      <c r="B98" t="s">
        <v>131</v>
      </c>
      <c r="C98" t="s">
        <v>133</v>
      </c>
      <c r="D98" s="3"/>
      <c r="E98" s="2"/>
      <c r="F98" s="2"/>
      <c r="G98" s="3"/>
      <c r="H98" s="2">
        <v>-0.62678341013824879</v>
      </c>
      <c r="I98" s="2"/>
      <c r="J98" s="1"/>
      <c r="K98" s="2"/>
      <c r="L98" s="2"/>
      <c r="N98" s="2">
        <v>-0.59221621641436317</v>
      </c>
      <c r="O98" s="2"/>
      <c r="P98" s="1"/>
      <c r="Q98" s="2">
        <v>6.895220845314487E-2</v>
      </c>
      <c r="R98" s="2"/>
      <c r="S98" s="2"/>
      <c r="T98" s="2">
        <v>-9.7567503225806429E-2</v>
      </c>
      <c r="U98" s="2"/>
      <c r="V98" s="3"/>
      <c r="W98" s="2">
        <v>-0.5896516349278873</v>
      </c>
      <c r="X98" s="2"/>
      <c r="Y98" s="2"/>
      <c r="Z98" s="2">
        <v>9.9039646893507749E-2</v>
      </c>
      <c r="AA98" s="2"/>
      <c r="AB98" s="1"/>
      <c r="AC98" s="2">
        <v>-2.8376255611707202E-2</v>
      </c>
      <c r="AD98" s="2"/>
      <c r="AF98" s="2">
        <v>-6.2265650899865355E-3</v>
      </c>
      <c r="AG98" s="2"/>
      <c r="AH98" s="2">
        <v>2.2685714285714287</v>
      </c>
    </row>
    <row r="99" spans="1:34" x14ac:dyDescent="0.25">
      <c r="A99" t="s">
        <v>226</v>
      </c>
      <c r="B99" t="s">
        <v>131</v>
      </c>
      <c r="C99" t="s">
        <v>134</v>
      </c>
      <c r="D99" s="3"/>
      <c r="E99" s="2"/>
      <c r="F99" s="2"/>
      <c r="G99" s="3"/>
      <c r="H99" s="2">
        <v>1.7612073732718896</v>
      </c>
      <c r="I99" s="2"/>
      <c r="J99" s="1"/>
      <c r="K99" s="2"/>
      <c r="L99" s="2"/>
      <c r="N99" s="2">
        <v>1.9680985118690701</v>
      </c>
      <c r="O99" s="2"/>
      <c r="P99" s="1"/>
      <c r="Q99" s="2">
        <v>2.8092101597827046E-2</v>
      </c>
      <c r="R99" s="2"/>
      <c r="S99" s="2"/>
      <c r="T99" s="2">
        <v>5.4101823963133677E-2</v>
      </c>
      <c r="U99" s="2"/>
      <c r="V99" s="3"/>
      <c r="W99" s="2">
        <v>2.0609056974629092</v>
      </c>
      <c r="X99" s="2"/>
      <c r="Y99" s="2"/>
      <c r="Z99" s="2">
        <v>0.10839317580323971</v>
      </c>
      <c r="AA99" s="2"/>
      <c r="AB99" s="1"/>
      <c r="AC99" s="2">
        <v>-7.2584438749370817E-2</v>
      </c>
      <c r="AD99" s="2"/>
      <c r="AF99" s="2">
        <v>-3.0322337446513914E-2</v>
      </c>
      <c r="AG99" s="2"/>
      <c r="AH99" s="2">
        <v>16.783809523809524</v>
      </c>
    </row>
    <row r="100" spans="1:34" x14ac:dyDescent="0.25">
      <c r="A100" t="s">
        <v>226</v>
      </c>
      <c r="B100" t="s">
        <v>131</v>
      </c>
      <c r="C100" t="s">
        <v>135</v>
      </c>
      <c r="D100" s="3"/>
      <c r="E100" s="2"/>
      <c r="F100" s="2"/>
      <c r="G100" s="3"/>
      <c r="H100" s="2">
        <v>2.3056774193548391</v>
      </c>
      <c r="I100" s="2"/>
      <c r="J100" s="1"/>
      <c r="K100" s="2"/>
      <c r="L100" s="2"/>
      <c r="N100" s="2">
        <v>2.8072042337199079</v>
      </c>
      <c r="O100" s="2"/>
      <c r="P100" s="1"/>
      <c r="Q100" s="2">
        <v>2.2984808534781465E-2</v>
      </c>
      <c r="R100" s="2"/>
      <c r="S100" s="2"/>
      <c r="T100" s="2">
        <v>3.1351424884792811E-2</v>
      </c>
      <c r="U100" s="2"/>
      <c r="V100" s="3"/>
      <c r="W100" s="2">
        <v>2.6393503392270623</v>
      </c>
      <c r="X100" s="2"/>
      <c r="Y100" s="2"/>
      <c r="Z100" s="2">
        <v>9.9039646893507749E-2</v>
      </c>
      <c r="AA100" s="2"/>
      <c r="AB100" s="1"/>
      <c r="AC100" s="2">
        <v>-7.1530177986401156E-2</v>
      </c>
      <c r="AD100" s="2"/>
      <c r="AF100" s="2">
        <v>4.609905821364868E-2</v>
      </c>
      <c r="AG100" s="2"/>
      <c r="AH100" s="2">
        <v>20.093333333333334</v>
      </c>
    </row>
    <row r="101" spans="1:34" x14ac:dyDescent="0.25">
      <c r="A101" t="s">
        <v>226</v>
      </c>
      <c r="B101" t="s">
        <v>131</v>
      </c>
      <c r="C101" t="s">
        <v>136</v>
      </c>
      <c r="D101" s="3"/>
      <c r="E101" s="2"/>
      <c r="F101" s="2"/>
      <c r="G101" s="3"/>
      <c r="H101" s="2"/>
      <c r="I101" s="2">
        <v>-0.91006451612903227</v>
      </c>
      <c r="J101" s="1"/>
      <c r="K101" s="2"/>
      <c r="L101" s="2"/>
      <c r="N101" s="2"/>
      <c r="O101" s="2">
        <v>-0.88087636399358593</v>
      </c>
      <c r="P101" s="1"/>
      <c r="Q101" s="2"/>
      <c r="R101" s="2">
        <v>-2.0758504480350992E-2</v>
      </c>
      <c r="S101" s="2"/>
      <c r="T101" s="2"/>
      <c r="U101" s="2">
        <v>-0.11273443594470045</v>
      </c>
      <c r="V101" s="3"/>
      <c r="W101" s="2"/>
      <c r="X101" s="2">
        <v>-0.92056828076104102</v>
      </c>
      <c r="Y101" s="2"/>
      <c r="Z101" s="2"/>
      <c r="AA101" s="2">
        <v>-0.11609151803032791</v>
      </c>
      <c r="AB101" s="1"/>
      <c r="AC101" s="2"/>
      <c r="AD101" s="2">
        <v>0.10844001379376667</v>
      </c>
      <c r="AF101" s="2"/>
      <c r="AG101" s="2">
        <v>0.29931218827244999</v>
      </c>
      <c r="AH101" s="2">
        <v>0.54666666666666663</v>
      </c>
    </row>
    <row r="102" spans="1:34" x14ac:dyDescent="0.25">
      <c r="A102" t="s">
        <v>226</v>
      </c>
      <c r="B102" t="s">
        <v>131</v>
      </c>
      <c r="C102" t="s">
        <v>137</v>
      </c>
      <c r="D102" s="3"/>
      <c r="E102" s="2"/>
      <c r="F102" s="2"/>
      <c r="G102" s="3"/>
      <c r="H102" s="2">
        <v>0.27163133640553005</v>
      </c>
      <c r="I102" s="2"/>
      <c r="J102" s="1"/>
      <c r="K102" s="2"/>
      <c r="L102" s="2"/>
      <c r="N102" s="2">
        <v>0.38556386148772481</v>
      </c>
      <c r="O102" s="2"/>
      <c r="P102" s="1"/>
      <c r="Q102" s="2">
        <v>-1.3804267618108823E-2</v>
      </c>
      <c r="R102" s="2"/>
      <c r="S102" s="2"/>
      <c r="T102" s="2">
        <v>1.6184492165898678E-2</v>
      </c>
      <c r="U102" s="2"/>
      <c r="V102" s="3"/>
      <c r="W102" s="2">
        <v>0.2407175923930378</v>
      </c>
      <c r="X102" s="2"/>
      <c r="Y102" s="2"/>
      <c r="Z102" s="2">
        <v>-2.2556228933008127E-2</v>
      </c>
      <c r="AA102" s="2"/>
      <c r="AB102" s="1"/>
      <c r="AC102" s="2">
        <v>9.258822505920028E-3</v>
      </c>
      <c r="AD102" s="2"/>
      <c r="AF102" s="2">
        <v>0.1167327438469985</v>
      </c>
      <c r="AG102" s="2"/>
      <c r="AH102" s="2">
        <v>7.7295238095238092</v>
      </c>
    </row>
    <row r="103" spans="1:34" x14ac:dyDescent="0.25">
      <c r="A103" t="s">
        <v>226</v>
      </c>
      <c r="B103" t="s">
        <v>131</v>
      </c>
      <c r="C103" t="s">
        <v>138</v>
      </c>
      <c r="D103" s="3"/>
      <c r="E103" s="2"/>
      <c r="F103" s="2"/>
      <c r="G103" s="3"/>
      <c r="H103" s="2">
        <v>-0.64715207373271888</v>
      </c>
      <c r="I103" s="2"/>
      <c r="J103" s="1"/>
      <c r="K103" s="2"/>
      <c r="L103" s="2"/>
      <c r="N103" s="2">
        <v>-0.68394971644278513</v>
      </c>
      <c r="O103" s="2"/>
      <c r="P103" s="1"/>
      <c r="Q103" s="2">
        <v>-1.1150167082240481E-2</v>
      </c>
      <c r="R103" s="2"/>
      <c r="S103" s="2"/>
      <c r="T103" s="2">
        <v>-0.15065176774193534</v>
      </c>
      <c r="U103" s="2"/>
      <c r="V103" s="3"/>
      <c r="W103" s="2">
        <v>-0.66116949284045545</v>
      </c>
      <c r="X103" s="2"/>
      <c r="Y103" s="2"/>
      <c r="Z103" s="2">
        <v>-4.126328675247215E-2</v>
      </c>
      <c r="AA103" s="2"/>
      <c r="AB103" s="1"/>
      <c r="AC103" s="2">
        <v>2.9721098040801808E-2</v>
      </c>
      <c r="AD103" s="2"/>
      <c r="AF103" s="2">
        <v>-6.7292811699421029E-2</v>
      </c>
      <c r="AG103" s="2"/>
      <c r="AH103" s="2">
        <v>2.1447619047619049</v>
      </c>
    </row>
    <row r="104" spans="1:34" x14ac:dyDescent="0.25">
      <c r="A104" t="s">
        <v>226</v>
      </c>
      <c r="B104" t="s">
        <v>131</v>
      </c>
      <c r="C104" t="s">
        <v>139</v>
      </c>
      <c r="D104" s="3"/>
      <c r="E104" s="2"/>
      <c r="F104" s="2"/>
      <c r="G104" s="3"/>
      <c r="H104" s="2">
        <v>-0.8011705069124424</v>
      </c>
      <c r="I104" s="2"/>
      <c r="J104" s="1"/>
      <c r="K104" s="2"/>
      <c r="L104" s="2"/>
      <c r="N104" s="2">
        <v>-0.76729852512674657</v>
      </c>
      <c r="O104" s="2"/>
      <c r="P104" s="1"/>
      <c r="Q104" s="2">
        <v>6.4882940101670616E-2</v>
      </c>
      <c r="R104" s="2"/>
      <c r="S104" s="2"/>
      <c r="T104" s="2">
        <v>-7.4817104147465452E-2</v>
      </c>
      <c r="U104" s="2"/>
      <c r="V104" s="3"/>
      <c r="W104" s="2">
        <v>-0.76375658410848368</v>
      </c>
      <c r="X104" s="2"/>
      <c r="Y104" s="2"/>
      <c r="Z104" s="2">
        <v>0.18789817153596156</v>
      </c>
      <c r="AA104" s="2"/>
      <c r="AB104" s="1"/>
      <c r="AC104" s="2">
        <v>-0.1036309994492044</v>
      </c>
      <c r="AD104" s="2"/>
      <c r="AF104" s="2">
        <v>-1.4849071864626251E-2</v>
      </c>
      <c r="AG104" s="2"/>
      <c r="AH104" s="2">
        <v>1.2085714285714286</v>
      </c>
    </row>
    <row r="105" spans="1:34" x14ac:dyDescent="0.25">
      <c r="A105" t="s">
        <v>226</v>
      </c>
      <c r="B105" t="s">
        <v>131</v>
      </c>
      <c r="C105" t="s">
        <v>140</v>
      </c>
      <c r="D105" s="3"/>
      <c r="E105" s="2"/>
      <c r="F105" s="2"/>
      <c r="G105" s="3"/>
      <c r="H105" s="2">
        <v>0.6200921658986176</v>
      </c>
      <c r="I105" s="2"/>
      <c r="J105" s="1"/>
      <c r="K105" s="2"/>
      <c r="L105" s="2"/>
      <c r="N105" s="2">
        <v>0.37624830711968027</v>
      </c>
      <c r="O105" s="2"/>
      <c r="P105" s="1"/>
      <c r="Q105" s="2">
        <v>-2.2157811137375916E-2</v>
      </c>
      <c r="R105" s="2"/>
      <c r="S105" s="2"/>
      <c r="T105" s="2">
        <v>-6.5659069124422986E-3</v>
      </c>
      <c r="U105" s="2"/>
      <c r="V105" s="3"/>
      <c r="W105" s="2">
        <v>0.47842653815981162</v>
      </c>
      <c r="X105" s="2"/>
      <c r="Y105" s="2"/>
      <c r="Z105" s="2">
        <v>-8.8030931301131932E-2</v>
      </c>
      <c r="AA105" s="2"/>
      <c r="AB105" s="1"/>
      <c r="AC105" s="2">
        <v>7.1118082437417574E-2</v>
      </c>
      <c r="AD105" s="2"/>
      <c r="AF105" s="2">
        <v>-6.9123617932392412E-2</v>
      </c>
      <c r="AG105" s="2"/>
      <c r="AH105" s="2">
        <v>9.8476190476190482</v>
      </c>
    </row>
    <row r="106" spans="1:34" x14ac:dyDescent="0.25">
      <c r="A106" t="s">
        <v>226</v>
      </c>
      <c r="B106" t="s">
        <v>131</v>
      </c>
      <c r="C106" t="s">
        <v>141</v>
      </c>
      <c r="D106" s="3"/>
      <c r="E106" s="2"/>
      <c r="F106" s="2"/>
      <c r="G106" s="3"/>
      <c r="H106" s="2">
        <v>3.1420460829493093</v>
      </c>
      <c r="I106" s="2"/>
      <c r="J106" s="1"/>
      <c r="K106" s="2"/>
      <c r="L106" s="2"/>
      <c r="N106" s="2">
        <v>2.4616662348842309</v>
      </c>
      <c r="O106" s="2"/>
      <c r="P106" s="1"/>
      <c r="Q106" s="2">
        <v>-4.8556066068831671E-2</v>
      </c>
      <c r="R106" s="2"/>
      <c r="S106" s="2"/>
      <c r="T106" s="2">
        <v>3.8934891244239767E-2</v>
      </c>
      <c r="U106" s="2"/>
      <c r="V106" s="3"/>
      <c r="W106" s="2">
        <v>2.4789480943801236</v>
      </c>
      <c r="X106" s="2"/>
      <c r="Y106" s="2"/>
      <c r="Z106" s="2">
        <v>-0.15818239812412171</v>
      </c>
      <c r="AA106" s="2"/>
      <c r="AB106" s="1"/>
      <c r="AC106" s="2">
        <v>0.13205742194336478</v>
      </c>
      <c r="AD106" s="2"/>
      <c r="AF106" s="2">
        <v>-4.9863415128124089E-3</v>
      </c>
      <c r="AG106" s="2"/>
      <c r="AH106" s="2">
        <v>25.177142857142858</v>
      </c>
    </row>
    <row r="107" spans="1:34" x14ac:dyDescent="0.25">
      <c r="A107" t="s">
        <v>226</v>
      </c>
      <c r="B107" t="s">
        <v>131</v>
      </c>
      <c r="C107" t="s">
        <v>142</v>
      </c>
      <c r="D107" s="3"/>
      <c r="E107" s="2"/>
      <c r="F107" s="2"/>
      <c r="G107" s="3"/>
      <c r="H107" s="2">
        <v>-0.19998156682027646</v>
      </c>
      <c r="I107" s="2"/>
      <c r="J107" s="1"/>
      <c r="K107" s="2"/>
      <c r="L107" s="2"/>
      <c r="N107" s="2">
        <v>-0.20373474963063443</v>
      </c>
      <c r="O107" s="2"/>
      <c r="P107" s="1"/>
      <c r="Q107" s="2">
        <v>-8.1171610913840508E-3</v>
      </c>
      <c r="R107" s="2"/>
      <c r="S107" s="2"/>
      <c r="T107" s="2">
        <v>6.1685290322580633E-2</v>
      </c>
      <c r="U107" s="2"/>
      <c r="V107" s="3"/>
      <c r="W107" s="2">
        <v>-0.21051905619876032</v>
      </c>
      <c r="X107" s="2"/>
      <c r="Y107" s="2"/>
      <c r="Z107" s="2">
        <v>-1.320270002327617E-2</v>
      </c>
      <c r="AA107" s="2"/>
      <c r="AB107" s="1"/>
      <c r="AC107" s="2">
        <v>5.1086293161966001E-3</v>
      </c>
      <c r="AD107" s="2"/>
      <c r="AF107" s="2">
        <v>8.597059570524257E-3</v>
      </c>
      <c r="AG107" s="2"/>
      <c r="AH107" s="2">
        <v>4.862857142857143</v>
      </c>
    </row>
    <row r="108" spans="1:34" x14ac:dyDescent="0.25">
      <c r="A108" t="s">
        <v>226</v>
      </c>
      <c r="B108" t="s">
        <v>131</v>
      </c>
      <c r="C108" t="s">
        <v>143</v>
      </c>
      <c r="D108" s="3"/>
      <c r="E108" s="2"/>
      <c r="F108" s="2"/>
      <c r="G108" s="3"/>
      <c r="H108" s="2">
        <v>-0.55079262672811058</v>
      </c>
      <c r="I108" s="2"/>
      <c r="J108" s="1"/>
      <c r="K108" s="2"/>
      <c r="L108" s="2"/>
      <c r="N108" s="2">
        <v>-0.72725064271602546</v>
      </c>
      <c r="O108" s="2"/>
      <c r="P108" s="1"/>
      <c r="Q108" s="2">
        <v>-1.9919625426517373E-2</v>
      </c>
      <c r="R108" s="2"/>
      <c r="S108" s="2"/>
      <c r="T108" s="2">
        <v>-8.9984036866359474E-2</v>
      </c>
      <c r="U108" s="2"/>
      <c r="V108" s="3"/>
      <c r="W108" s="2">
        <v>-0.65457460840179649</v>
      </c>
      <c r="X108" s="2"/>
      <c r="Y108" s="2"/>
      <c r="Z108" s="2">
        <v>-0.22833386494711172</v>
      </c>
      <c r="AA108" s="2"/>
      <c r="AB108" s="1"/>
      <c r="AC108" s="2">
        <v>0.27295044012968961</v>
      </c>
      <c r="AD108" s="2"/>
      <c r="AF108" s="2">
        <v>-0.21039098919909205</v>
      </c>
      <c r="AG108" s="2"/>
      <c r="AH108" s="2">
        <v>2.7304761904761903</v>
      </c>
    </row>
    <row r="109" spans="1:34" x14ac:dyDescent="0.25">
      <c r="A109" t="s">
        <v>226</v>
      </c>
      <c r="B109" t="s">
        <v>131</v>
      </c>
      <c r="C109" t="s">
        <v>144</v>
      </c>
      <c r="D109" s="3"/>
      <c r="E109" s="2"/>
      <c r="F109" s="2"/>
      <c r="G109" s="3"/>
      <c r="H109" s="2">
        <v>-0.8321935483870968</v>
      </c>
      <c r="I109" s="2"/>
      <c r="J109" s="1"/>
      <c r="K109" s="2"/>
      <c r="L109" s="2"/>
      <c r="N109" s="2">
        <v>-0.80261333041569405</v>
      </c>
      <c r="O109" s="2"/>
      <c r="P109" s="1"/>
      <c r="Q109" s="2">
        <v>-3.2649086363155777E-2</v>
      </c>
      <c r="R109" s="2"/>
      <c r="S109" s="2"/>
      <c r="T109" s="2">
        <v>5.4101823963133677E-2</v>
      </c>
      <c r="U109" s="2"/>
      <c r="V109" s="3"/>
      <c r="W109" s="2">
        <v>-0.83322270019569133</v>
      </c>
      <c r="X109" s="2"/>
      <c r="Y109" s="2"/>
      <c r="Z109" s="2">
        <v>-8.5259355684100813E-3</v>
      </c>
      <c r="AA109" s="2"/>
      <c r="AB109" s="1"/>
      <c r="AC109" s="2">
        <v>-2.6557102795738308E-2</v>
      </c>
      <c r="AD109" s="2"/>
      <c r="AF109" s="2">
        <v>0.18370481701440533</v>
      </c>
      <c r="AG109" s="2"/>
      <c r="AH109" s="2">
        <v>1.02</v>
      </c>
    </row>
    <row r="110" spans="1:34" x14ac:dyDescent="0.25">
      <c r="A110" t="s">
        <v>226</v>
      </c>
      <c r="B110" t="s">
        <v>131</v>
      </c>
      <c r="C110" t="s">
        <v>145</v>
      </c>
      <c r="D110" s="3"/>
      <c r="E110" s="2"/>
      <c r="F110" s="2"/>
      <c r="G110" s="3"/>
      <c r="H110" s="2">
        <v>-0.48623963133640546</v>
      </c>
      <c r="I110" s="2"/>
      <c r="J110" s="1"/>
      <c r="K110" s="2"/>
      <c r="L110" s="2"/>
      <c r="N110" s="2">
        <v>-0.37667144287536192</v>
      </c>
      <c r="O110" s="2"/>
      <c r="P110" s="1"/>
      <c r="Q110" s="2">
        <v>6.2408599363052319E-2</v>
      </c>
      <c r="R110" s="2"/>
      <c r="S110" s="2"/>
      <c r="T110" s="2">
        <v>-0.11273443594470045</v>
      </c>
      <c r="U110" s="2"/>
      <c r="V110" s="3"/>
      <c r="W110" s="2">
        <v>-0.43672359244476244</v>
      </c>
      <c r="X110" s="2"/>
      <c r="Y110" s="2"/>
      <c r="Z110" s="2">
        <v>9.9039646893507749E-2</v>
      </c>
      <c r="AA110" s="2"/>
      <c r="AB110" s="1"/>
      <c r="AC110" s="2">
        <v>-3.1278986661195995E-2</v>
      </c>
      <c r="AD110" s="2"/>
      <c r="AF110" s="2">
        <v>0.10657472216728614</v>
      </c>
      <c r="AG110" s="2"/>
      <c r="AH110" s="2">
        <v>3.1228571428571428</v>
      </c>
    </row>
    <row r="111" spans="1:34" x14ac:dyDescent="0.25">
      <c r="A111" t="s">
        <v>226</v>
      </c>
      <c r="B111" t="s">
        <v>131</v>
      </c>
      <c r="C111" t="s">
        <v>146</v>
      </c>
      <c r="D111" s="3"/>
      <c r="E111" s="2"/>
      <c r="F111" s="2"/>
      <c r="G111" s="3"/>
      <c r="H111" s="2">
        <v>-0.74883870967741939</v>
      </c>
      <c r="I111" s="2"/>
      <c r="J111" s="1"/>
      <c r="K111" s="2"/>
      <c r="L111" s="2"/>
      <c r="N111" s="2">
        <v>-0.76089629938481373</v>
      </c>
      <c r="O111" s="2"/>
      <c r="P111" s="1"/>
      <c r="Q111" s="2">
        <v>7.1340193995044876E-2</v>
      </c>
      <c r="R111" s="2"/>
      <c r="S111" s="2"/>
      <c r="T111" s="2">
        <v>-0.12790136866359447</v>
      </c>
      <c r="U111" s="2"/>
      <c r="V111" s="3"/>
      <c r="W111" s="2">
        <v>-0.75423063991930972</v>
      </c>
      <c r="X111" s="2"/>
      <c r="Y111" s="2"/>
      <c r="Z111" s="2">
        <v>-2.2556228933008127E-2</v>
      </c>
      <c r="AA111" s="2"/>
      <c r="AB111" s="1"/>
      <c r="AC111" s="2">
        <v>9.49374344490721E-2</v>
      </c>
      <c r="AD111" s="2"/>
      <c r="AF111" s="2">
        <v>-2.7015074574049391E-2</v>
      </c>
      <c r="AG111" s="2"/>
      <c r="AH111" s="2">
        <v>1.5266666666666666</v>
      </c>
    </row>
    <row r="112" spans="1:34" x14ac:dyDescent="0.25">
      <c r="A112" t="s">
        <v>226</v>
      </c>
      <c r="B112" t="s">
        <v>131</v>
      </c>
      <c r="C112" t="s">
        <v>147</v>
      </c>
      <c r="D112" s="3"/>
      <c r="E112" s="2"/>
      <c r="F112" s="2"/>
      <c r="G112" s="3"/>
      <c r="H112" s="2">
        <v>-0.77171428571428569</v>
      </c>
      <c r="I112" s="2"/>
      <c r="J112" s="1"/>
      <c r="K112" s="2"/>
      <c r="L112" s="2"/>
      <c r="N112" s="2">
        <v>-0.76672858249445475</v>
      </c>
      <c r="O112" s="2"/>
      <c r="P112" s="1"/>
      <c r="Q112" s="2">
        <v>9.4132678875779252E-2</v>
      </c>
      <c r="R112" s="2"/>
      <c r="S112" s="2"/>
      <c r="T112" s="2">
        <v>-0.18856909953917045</v>
      </c>
      <c r="U112" s="2"/>
      <c r="V112" s="3"/>
      <c r="W112" s="2">
        <v>-0.69414391503375028</v>
      </c>
      <c r="X112" s="2"/>
      <c r="Y112" s="2"/>
      <c r="Z112" s="2">
        <v>0.34223139854653928</v>
      </c>
      <c r="AA112" s="2"/>
      <c r="AB112" s="1"/>
      <c r="AC112" s="2">
        <v>-0.18385230367694627</v>
      </c>
      <c r="AD112" s="2"/>
      <c r="AF112" s="2">
        <v>-0.23726250003786631</v>
      </c>
      <c r="AG112" s="2"/>
      <c r="AH112" s="2">
        <v>1.3876190476190475</v>
      </c>
    </row>
    <row r="113" spans="1:34" x14ac:dyDescent="0.25">
      <c r="A113" t="s">
        <v>226</v>
      </c>
      <c r="B113" t="s">
        <v>148</v>
      </c>
      <c r="C113" t="s">
        <v>149</v>
      </c>
      <c r="D113" s="3"/>
      <c r="E113" s="2"/>
      <c r="F113" s="2"/>
      <c r="G113" s="3"/>
      <c r="H113" s="2">
        <v>-0.62207816807382588</v>
      </c>
      <c r="I113" s="2"/>
      <c r="J113" s="1"/>
      <c r="K113" s="2"/>
      <c r="L113" s="2"/>
      <c r="N113" s="2">
        <v>-0.48166729002868092</v>
      </c>
      <c r="O113" s="2"/>
      <c r="P113" s="1"/>
      <c r="Q113" s="2">
        <v>-3.4911568700865869E-2</v>
      </c>
      <c r="R113" s="2"/>
      <c r="S113" s="2"/>
      <c r="T113" s="2">
        <v>8.2682455625224804E-3</v>
      </c>
      <c r="U113" s="2"/>
      <c r="V113" s="3"/>
      <c r="W113" s="2">
        <v>-0.63662055073513524</v>
      </c>
      <c r="X113" s="2"/>
      <c r="Y113" s="2"/>
      <c r="Z113" s="2">
        <v>-0.18847986920255499</v>
      </c>
      <c r="AA113" s="2"/>
      <c r="AB113" s="1"/>
      <c r="AC113" s="2">
        <v>0.17371110327012099</v>
      </c>
      <c r="AD113" s="2"/>
      <c r="AF113" s="2">
        <v>-0.13642274080147501</v>
      </c>
      <c r="AG113" s="2"/>
      <c r="AH113" s="2">
        <v>4.8814903290464162</v>
      </c>
    </row>
    <row r="114" spans="1:34" x14ac:dyDescent="0.25">
      <c r="A114" t="s">
        <v>226</v>
      </c>
      <c r="B114" t="s">
        <v>148</v>
      </c>
      <c r="C114" t="s">
        <v>150</v>
      </c>
      <c r="D114" s="3"/>
      <c r="E114" s="2"/>
      <c r="F114" s="2"/>
      <c r="G114" s="3"/>
      <c r="H114" s="2">
        <v>-1.02</v>
      </c>
      <c r="I114" s="2"/>
      <c r="J114" s="1"/>
      <c r="K114" s="2"/>
      <c r="L114" s="2"/>
      <c r="N114" s="2">
        <v>3.1536566508106478</v>
      </c>
      <c r="O114" s="2"/>
      <c r="P114" s="1"/>
      <c r="Q114" s="2">
        <v>-1.0482136257420227E-2</v>
      </c>
      <c r="R114" s="2"/>
      <c r="S114" s="2"/>
      <c r="T114" s="2">
        <v>4.9710300008414254E-3</v>
      </c>
      <c r="U114" s="2"/>
      <c r="V114" s="3"/>
      <c r="W114" s="2">
        <v>3.4032644015003868</v>
      </c>
      <c r="X114" s="2"/>
      <c r="Y114" s="2"/>
      <c r="Z114" s="2">
        <v>-4.0138651853322403E-2</v>
      </c>
      <c r="AA114" s="2"/>
      <c r="AB114" s="1"/>
      <c r="AC114" s="2">
        <v>9.04138195018174E-2</v>
      </c>
      <c r="AD114" s="2"/>
      <c r="AF114" s="2">
        <v>-5.6686977644287317E-2</v>
      </c>
      <c r="AG114" s="2"/>
      <c r="AH114" s="2">
        <v>56.304645322728049</v>
      </c>
    </row>
    <row r="115" spans="1:34" x14ac:dyDescent="0.25">
      <c r="A115" t="s">
        <v>226</v>
      </c>
      <c r="B115" t="s">
        <v>148</v>
      </c>
      <c r="C115" t="s">
        <v>151</v>
      </c>
      <c r="D115" s="3"/>
      <c r="E115" s="2"/>
      <c r="F115" s="2"/>
      <c r="G115" s="3"/>
      <c r="H115" s="2">
        <v>-0.46674800845391001</v>
      </c>
      <c r="I115" s="2"/>
      <c r="J115" s="1"/>
      <c r="K115" s="2"/>
      <c r="L115" s="2"/>
      <c r="N115" s="2">
        <v>1.4097479967956388</v>
      </c>
      <c r="O115" s="2"/>
      <c r="P115" s="1"/>
      <c r="Q115" s="2">
        <v>5.0359086568239064E-3</v>
      </c>
      <c r="R115" s="2"/>
      <c r="S115" s="2"/>
      <c r="T115" s="2">
        <v>-5.6285399895869004E-3</v>
      </c>
      <c r="U115" s="2"/>
      <c r="V115" s="3"/>
      <c r="W115" s="2">
        <v>1.4023038995466552</v>
      </c>
      <c r="X115" s="2"/>
      <c r="Y115" s="2"/>
      <c r="Z115" s="2">
        <v>-2.61251285848405E-2</v>
      </c>
      <c r="AA115" s="2"/>
      <c r="AB115" s="1"/>
      <c r="AC115" s="2">
        <v>3.1996961987922998E-2</v>
      </c>
      <c r="AD115" s="2"/>
      <c r="AF115" s="2">
        <v>-2.3098732533543401E-2</v>
      </c>
      <c r="AG115" s="2"/>
      <c r="AH115" s="2">
        <v>31.86216177586304</v>
      </c>
    </row>
    <row r="116" spans="1:34" x14ac:dyDescent="0.25">
      <c r="A116" t="s">
        <v>226</v>
      </c>
      <c r="B116" t="s">
        <v>148</v>
      </c>
      <c r="C116" t="s">
        <v>152</v>
      </c>
      <c r="D116" s="3"/>
      <c r="E116" s="2"/>
      <c r="F116" s="2"/>
      <c r="G116" s="3"/>
      <c r="H116" s="2">
        <v>0.892148671620144</v>
      </c>
      <c r="I116" s="2"/>
      <c r="J116" s="1"/>
      <c r="K116" s="2"/>
      <c r="L116" s="2"/>
      <c r="N116" s="2">
        <v>-0.14294544493083994</v>
      </c>
      <c r="O116" s="2"/>
      <c r="P116" s="1"/>
      <c r="Q116" s="2">
        <v>5.6978338917206939E-2</v>
      </c>
      <c r="R116" s="2"/>
      <c r="S116" s="2"/>
      <c r="T116" s="2">
        <v>3.6922297693473549E-3</v>
      </c>
      <c r="U116" s="2"/>
      <c r="V116" s="3"/>
      <c r="W116" s="2">
        <v>-0.21892629345159809</v>
      </c>
      <c r="X116" s="2"/>
      <c r="Y116" s="2"/>
      <c r="Z116" s="2">
        <v>1.8578708889027101E-2</v>
      </c>
      <c r="AA116" s="2"/>
      <c r="AB116" s="1"/>
      <c r="AC116" s="2">
        <v>1.15118100887363E-2</v>
      </c>
      <c r="AD116" s="2"/>
      <c r="AF116" s="2">
        <v>1.7277437306807902E-2</v>
      </c>
      <c r="AG116" s="2"/>
      <c r="AH116" s="2">
        <v>9.5305796582398123</v>
      </c>
    </row>
    <row r="117" spans="1:34" x14ac:dyDescent="0.25">
      <c r="A117" t="s">
        <v>226</v>
      </c>
      <c r="B117" t="s">
        <v>148</v>
      </c>
      <c r="C117" t="s">
        <v>153</v>
      </c>
      <c r="D117" s="3"/>
      <c r="E117" s="2"/>
      <c r="G117" s="3"/>
      <c r="H117" s="2">
        <v>1.2767162214513199</v>
      </c>
      <c r="I117" s="2"/>
      <c r="J117" s="1"/>
      <c r="K117" s="2"/>
      <c r="L117" s="2"/>
      <c r="N117" s="2"/>
      <c r="O117" s="2">
        <v>-0.95009881688988718</v>
      </c>
      <c r="P117" s="1"/>
      <c r="Q117" s="2"/>
      <c r="R117" s="2">
        <v>0.18246860674650578</v>
      </c>
      <c r="S117" s="2"/>
      <c r="T117" s="2"/>
      <c r="U117" s="2">
        <v>-7.927304947274838E-2</v>
      </c>
      <c r="V117" s="3"/>
      <c r="W117" s="2"/>
      <c r="X117" s="2">
        <v>-0.96002154306812104</v>
      </c>
      <c r="Y117" s="2"/>
      <c r="Z117" s="2">
        <v>0.12216746795780301</v>
      </c>
      <c r="AA117" s="2"/>
      <c r="AB117" s="1"/>
      <c r="AC117" s="2">
        <v>-9.3736309874000001E-2</v>
      </c>
      <c r="AF117" s="2">
        <v>0.118201830179232</v>
      </c>
      <c r="AH117" s="2">
        <v>46.240170533170499</v>
      </c>
    </row>
    <row r="118" spans="1:34" x14ac:dyDescent="0.25">
      <c r="A118" t="s">
        <v>226</v>
      </c>
      <c r="B118" t="s">
        <v>148</v>
      </c>
      <c r="C118" t="s">
        <v>154</v>
      </c>
      <c r="D118" s="3"/>
      <c r="E118" s="2"/>
      <c r="G118" s="3"/>
      <c r="H118" s="2">
        <v>1.03599398739771</v>
      </c>
      <c r="I118" s="2"/>
      <c r="J118" s="1"/>
      <c r="K118" s="2"/>
      <c r="L118" s="2"/>
      <c r="N118" s="2"/>
      <c r="O118" s="2">
        <v>0</v>
      </c>
      <c r="P118" s="1"/>
      <c r="Q118" s="2"/>
      <c r="R118" s="2">
        <v>0</v>
      </c>
      <c r="S118" s="2"/>
      <c r="T118" s="2"/>
      <c r="U118" s="2">
        <v>0</v>
      </c>
      <c r="V118" s="3"/>
      <c r="W118" s="2"/>
      <c r="X118" s="2">
        <v>0</v>
      </c>
      <c r="Y118" s="2"/>
      <c r="Z118" s="2">
        <v>0.19239847362789</v>
      </c>
      <c r="AA118" s="2"/>
      <c r="AB118" s="1"/>
      <c r="AC118" s="2">
        <v>-0.21285293452819001</v>
      </c>
      <c r="AF118" s="2">
        <v>0.24216746257829</v>
      </c>
      <c r="AH118" s="2">
        <v>30.211428285757101</v>
      </c>
    </row>
    <row r="119" spans="1:34" x14ac:dyDescent="0.25">
      <c r="A119" t="s">
        <v>226</v>
      </c>
      <c r="B119" t="s">
        <v>148</v>
      </c>
      <c r="C119" t="s">
        <v>155</v>
      </c>
      <c r="D119" s="3"/>
      <c r="E119" s="2"/>
      <c r="G119" s="3"/>
      <c r="H119" s="2">
        <v>0.82697212982641199</v>
      </c>
      <c r="I119" s="2"/>
      <c r="J119" s="1"/>
      <c r="K119" s="2"/>
      <c r="L119" s="2"/>
      <c r="N119" s="2"/>
      <c r="O119" s="2">
        <v>0</v>
      </c>
      <c r="P119" s="1"/>
      <c r="Q119" s="2"/>
      <c r="R119" s="2">
        <v>0</v>
      </c>
      <c r="S119" s="2"/>
      <c r="T119" s="2"/>
      <c r="U119" s="2">
        <v>0</v>
      </c>
      <c r="V119" s="3"/>
      <c r="W119" s="2"/>
      <c r="X119" s="2">
        <v>0</v>
      </c>
      <c r="Y119" s="2"/>
      <c r="Z119" s="2">
        <v>0.11129568392674</v>
      </c>
      <c r="AA119" s="2"/>
      <c r="AB119" s="1"/>
      <c r="AC119" s="2">
        <v>-0.12176352879635</v>
      </c>
      <c r="AF119" s="2">
        <v>0.142947582767389</v>
      </c>
      <c r="AH119" s="2">
        <v>21.424566271892701</v>
      </c>
    </row>
    <row r="120" spans="1:34" x14ac:dyDescent="0.25">
      <c r="A120" t="s">
        <v>226</v>
      </c>
      <c r="B120" t="s">
        <v>148</v>
      </c>
      <c r="C120" t="s">
        <v>156</v>
      </c>
      <c r="D120" s="3"/>
      <c r="E120" s="2"/>
      <c r="G120" s="3"/>
      <c r="H120" s="2">
        <v>0.05</v>
      </c>
      <c r="I120" s="2"/>
      <c r="J120" s="1"/>
      <c r="K120" s="2"/>
      <c r="L120" s="2"/>
      <c r="N120" s="2"/>
      <c r="O120" s="2">
        <v>0</v>
      </c>
      <c r="P120" s="1"/>
      <c r="Q120" s="2"/>
      <c r="R120" s="2">
        <v>0</v>
      </c>
      <c r="S120" s="2"/>
      <c r="T120" s="2"/>
      <c r="U120" s="2">
        <v>0</v>
      </c>
      <c r="V120" s="3"/>
      <c r="W120" s="2"/>
      <c r="X120" s="2">
        <v>0</v>
      </c>
      <c r="Y120" s="2"/>
      <c r="Z120" s="2">
        <v>6.8372615274590001E-2</v>
      </c>
      <c r="AA120" s="2"/>
      <c r="AB120" s="1"/>
      <c r="AC120" s="2">
        <v>-5.825682910452E-2</v>
      </c>
      <c r="AF120" s="2">
        <v>4.1572839278919999E-2</v>
      </c>
      <c r="AH120" s="2">
        <v>32.369076195047597</v>
      </c>
    </row>
    <row r="121" spans="1:34" x14ac:dyDescent="0.25">
      <c r="A121" t="s">
        <v>226</v>
      </c>
      <c r="B121" t="s">
        <v>157</v>
      </c>
      <c r="C121" t="s">
        <v>158</v>
      </c>
      <c r="D121" s="3"/>
      <c r="E121" s="2"/>
      <c r="F121" s="2"/>
      <c r="G121" s="3"/>
      <c r="H121" s="2">
        <v>2.7315229657775326</v>
      </c>
      <c r="I121" s="2"/>
      <c r="J121" s="1"/>
      <c r="K121" s="2"/>
      <c r="L121" s="2"/>
      <c r="N121" s="2">
        <v>3.240680507452856</v>
      </c>
      <c r="O121" s="2"/>
      <c r="P121" s="1"/>
      <c r="Q121" s="2">
        <v>-3.4817855647762963E-3</v>
      </c>
      <c r="R121" s="2"/>
      <c r="S121" s="2"/>
      <c r="T121" s="2">
        <v>5.6768490006338101E-3</v>
      </c>
      <c r="U121" s="2"/>
      <c r="V121" s="3"/>
      <c r="W121" s="2">
        <v>2.8882486274296464</v>
      </c>
      <c r="X121" s="2"/>
      <c r="Y121" s="2"/>
      <c r="Z121" s="2">
        <v>0.242000454798073</v>
      </c>
      <c r="AA121" s="2"/>
      <c r="AB121" s="1"/>
      <c r="AC121" s="2">
        <v>-0.21364896402244199</v>
      </c>
      <c r="AD121" s="2"/>
      <c r="AF121" s="2">
        <v>0.19064026346900201</v>
      </c>
      <c r="AG121" s="2"/>
      <c r="AH121" s="2">
        <v>29.660823574129104</v>
      </c>
    </row>
    <row r="122" spans="1:34" x14ac:dyDescent="0.25">
      <c r="A122" t="s">
        <v>226</v>
      </c>
      <c r="B122" t="s">
        <v>157</v>
      </c>
      <c r="C122" t="s">
        <v>159</v>
      </c>
      <c r="D122" s="3"/>
      <c r="E122" s="2"/>
      <c r="F122" s="2"/>
      <c r="G122" s="3"/>
      <c r="H122" s="2">
        <v>0.28697931474604554</v>
      </c>
      <c r="I122" s="2"/>
      <c r="J122" s="1"/>
      <c r="K122" s="2"/>
      <c r="L122" s="2"/>
      <c r="N122" s="2">
        <v>0.15467588113890307</v>
      </c>
      <c r="O122" s="2"/>
      <c r="P122" s="1"/>
      <c r="Q122" s="2">
        <v>-6.2767948333095624E-3</v>
      </c>
      <c r="R122" s="2"/>
      <c r="S122" s="2"/>
      <c r="T122" s="2">
        <v>-3.3820936524737721E-3</v>
      </c>
      <c r="U122" s="2"/>
      <c r="V122" s="3"/>
      <c r="W122" s="2">
        <v>0.20149180029857594</v>
      </c>
      <c r="X122" s="2"/>
      <c r="Y122" s="2"/>
      <c r="Z122" s="2">
        <v>-0.16642493276151701</v>
      </c>
      <c r="AA122" s="2"/>
      <c r="AB122" s="1"/>
      <c r="AC122" s="2">
        <v>6.4427746668648922E-2</v>
      </c>
      <c r="AD122" s="2"/>
      <c r="AF122" s="2">
        <v>-3.89648261836152E-2</v>
      </c>
      <c r="AG122" s="2"/>
      <c r="AH122" s="2">
        <v>10.229835578750619</v>
      </c>
    </row>
    <row r="123" spans="1:34" x14ac:dyDescent="0.25">
      <c r="A123" t="s">
        <v>226</v>
      </c>
      <c r="B123" t="s">
        <v>157</v>
      </c>
      <c r="C123" t="s">
        <v>160</v>
      </c>
      <c r="D123" s="3"/>
      <c r="E123" s="2"/>
      <c r="F123" s="2"/>
      <c r="G123" s="3"/>
      <c r="H123" s="2">
        <v>-1.5047540978468055E-2</v>
      </c>
      <c r="I123" s="2"/>
      <c r="J123" s="1"/>
      <c r="K123" s="2"/>
      <c r="L123" s="2"/>
      <c r="N123" s="2">
        <v>0.13284479413789096</v>
      </c>
      <c r="O123" s="2"/>
      <c r="P123" s="1"/>
      <c r="Q123" s="2">
        <v>-2.762092502558966E-2</v>
      </c>
      <c r="R123" s="2"/>
      <c r="S123" s="2"/>
      <c r="T123" s="2">
        <v>-3.4551171902343913E-3</v>
      </c>
      <c r="U123" s="2"/>
      <c r="V123" s="3"/>
      <c r="W123" s="2">
        <v>5.1210240080259206E-2</v>
      </c>
      <c r="X123" s="2"/>
      <c r="Y123" s="2"/>
      <c r="Z123" s="2">
        <v>0.18727002958553801</v>
      </c>
      <c r="AA123" s="2"/>
      <c r="AB123" s="1"/>
      <c r="AC123" s="2">
        <v>-0.18890997777570601</v>
      </c>
      <c r="AD123" s="2"/>
      <c r="AF123" s="2">
        <v>0.17765768534693799</v>
      </c>
      <c r="AG123" s="2"/>
      <c r="AH123" s="2">
        <v>7.829109289658331</v>
      </c>
    </row>
    <row r="124" spans="1:34" x14ac:dyDescent="0.25">
      <c r="A124" t="s">
        <v>226</v>
      </c>
      <c r="B124" t="s">
        <v>157</v>
      </c>
      <c r="C124" t="s">
        <v>191</v>
      </c>
      <c r="D124" s="3"/>
      <c r="E124" s="2"/>
      <c r="F124" s="2"/>
      <c r="G124" s="3"/>
      <c r="H124" s="2">
        <v>2.1059902280615028</v>
      </c>
      <c r="I124" s="2"/>
      <c r="J124" s="1"/>
      <c r="K124" s="2"/>
      <c r="L124" s="2"/>
      <c r="N124" s="2">
        <v>1.8668821936354743</v>
      </c>
      <c r="O124" s="2"/>
      <c r="P124" s="1"/>
      <c r="Q124" s="2">
        <v>6.238851202388096E-3</v>
      </c>
      <c r="R124" s="2"/>
      <c r="S124" s="2"/>
      <c r="T124" s="2">
        <v>4.0977856477053543E-4</v>
      </c>
      <c r="U124" s="2"/>
      <c r="V124" s="3"/>
      <c r="W124" s="2">
        <v>2.1593255101635891</v>
      </c>
      <c r="X124" s="2"/>
      <c r="Y124" s="2"/>
      <c r="Z124" s="2">
        <v>6.7171748198117706E-2</v>
      </c>
      <c r="AA124" s="2"/>
      <c r="AB124" s="1"/>
      <c r="AC124" s="2">
        <v>-1.0748329389895894E-2</v>
      </c>
      <c r="AD124" s="2"/>
      <c r="AF124" s="2">
        <v>9.2565110998319405E-2</v>
      </c>
      <c r="AG124" s="2"/>
      <c r="AH124" s="2">
        <v>24.688640274335022</v>
      </c>
    </row>
    <row r="125" spans="1:34" x14ac:dyDescent="0.25">
      <c r="A125" t="s">
        <v>226</v>
      </c>
      <c r="B125" t="s">
        <v>157</v>
      </c>
      <c r="C125" t="s">
        <v>161</v>
      </c>
      <c r="D125" s="3"/>
      <c r="E125" s="2"/>
      <c r="F125" s="2"/>
      <c r="G125" s="3"/>
      <c r="H125" s="2">
        <v>-0.32851491828285262</v>
      </c>
      <c r="I125" s="2"/>
      <c r="J125" s="1"/>
      <c r="K125" s="2"/>
      <c r="L125" s="2"/>
      <c r="N125" s="2">
        <v>-0.32853562803372127</v>
      </c>
      <c r="O125" s="2"/>
      <c r="P125" s="1"/>
      <c r="Q125" s="2">
        <v>1.572872844654416E-2</v>
      </c>
      <c r="R125" s="2"/>
      <c r="S125" s="2"/>
      <c r="T125" s="2">
        <v>1.7315842118007074E-2</v>
      </c>
      <c r="U125" s="2"/>
      <c r="V125" s="3"/>
      <c r="W125" s="2">
        <v>-0.36201426555114469</v>
      </c>
      <c r="X125" s="2"/>
      <c r="Y125" s="2"/>
      <c r="Z125" s="2">
        <v>-0.14988844604354601</v>
      </c>
      <c r="AA125" s="2"/>
      <c r="AB125" s="1"/>
      <c r="AC125" s="2">
        <v>0.11906260029872</v>
      </c>
      <c r="AD125" s="2"/>
      <c r="AF125" s="2">
        <v>5.2475526817766571E-2</v>
      </c>
      <c r="AG125" s="2"/>
      <c r="AH125" s="2">
        <v>5.3374455213414276</v>
      </c>
    </row>
    <row r="126" spans="1:34" x14ac:dyDescent="0.25">
      <c r="A126" t="s">
        <v>226</v>
      </c>
      <c r="B126" t="s">
        <v>157</v>
      </c>
      <c r="C126" t="s">
        <v>162</v>
      </c>
      <c r="D126" s="3"/>
      <c r="E126" s="2"/>
      <c r="F126" s="2"/>
      <c r="G126" s="3"/>
      <c r="H126" s="2">
        <v>0.85117782842537859</v>
      </c>
      <c r="I126" s="2"/>
      <c r="J126" s="1"/>
      <c r="K126" s="2"/>
      <c r="L126" s="2"/>
      <c r="N126" s="2">
        <v>0.69275550200627833</v>
      </c>
      <c r="O126" s="2"/>
      <c r="P126" s="1"/>
      <c r="Q126" s="2">
        <v>1.9374692095113222E-3</v>
      </c>
      <c r="R126" s="2"/>
      <c r="S126" s="2"/>
      <c r="T126" s="2">
        <v>-9.6709191753108215E-3</v>
      </c>
      <c r="U126" s="2"/>
      <c r="V126" s="3"/>
      <c r="W126" s="2">
        <v>0.76079017162808049</v>
      </c>
      <c r="X126" s="2"/>
      <c r="Y126" s="2"/>
      <c r="Z126" s="2">
        <v>-0.18882710640186401</v>
      </c>
      <c r="AA126" s="2"/>
      <c r="AB126" s="1"/>
      <c r="AC126" s="2">
        <v>0.15337050283186801</v>
      </c>
      <c r="AD126" s="2"/>
      <c r="AF126" s="2">
        <v>-0.13863871500310301</v>
      </c>
      <c r="AG126" s="2"/>
      <c r="AH126" s="2">
        <v>14.714490431073521</v>
      </c>
    </row>
    <row r="127" spans="1:34" x14ac:dyDescent="0.25">
      <c r="A127" t="s">
        <v>226</v>
      </c>
      <c r="B127" t="s">
        <v>157</v>
      </c>
      <c r="C127" t="s">
        <v>163</v>
      </c>
      <c r="D127" s="3"/>
      <c r="E127" s="2"/>
      <c r="F127" s="2"/>
      <c r="G127" s="3"/>
      <c r="H127" s="2">
        <v>-0.53307504051526289</v>
      </c>
      <c r="I127" s="2"/>
      <c r="J127" s="1"/>
      <c r="K127" s="2"/>
      <c r="L127" s="2"/>
      <c r="N127" s="2">
        <v>-0.58226054226946844</v>
      </c>
      <c r="O127" s="2"/>
      <c r="P127" s="1"/>
      <c r="Q127" s="2">
        <v>-1.2105597158736714E-2</v>
      </c>
      <c r="R127" s="2"/>
      <c r="S127" s="2"/>
      <c r="T127" s="2">
        <v>-5.3394209032785467E-3</v>
      </c>
      <c r="U127" s="2"/>
      <c r="V127" s="3"/>
      <c r="W127" s="2">
        <v>-0.57196053025595728</v>
      </c>
      <c r="X127" s="2"/>
      <c r="Y127" s="2"/>
      <c r="Z127" s="2">
        <v>-0.28327995527076799</v>
      </c>
      <c r="AA127" s="2"/>
      <c r="AB127" s="1"/>
      <c r="AC127" s="2">
        <v>0.17764023326560299</v>
      </c>
      <c r="AD127" s="2"/>
      <c r="AF127" s="2">
        <v>-0.22406322954205601</v>
      </c>
      <c r="AG127" s="2"/>
      <c r="AH127" s="2">
        <v>3.7114548061607304</v>
      </c>
    </row>
    <row r="128" spans="1:34" x14ac:dyDescent="0.25">
      <c r="A128" t="s">
        <v>226</v>
      </c>
      <c r="B128" t="s">
        <v>157</v>
      </c>
      <c r="C128" t="s">
        <v>164</v>
      </c>
      <c r="D128" s="3"/>
      <c r="E128" s="2"/>
      <c r="F128" s="2"/>
      <c r="G128" s="3"/>
      <c r="H128" s="2"/>
      <c r="I128" s="2">
        <v>-0.99792139931373924</v>
      </c>
      <c r="J128" s="1"/>
      <c r="K128" s="2"/>
      <c r="L128" s="2"/>
      <c r="N128" s="2"/>
      <c r="O128" s="2">
        <v>-0.99508144552148026</v>
      </c>
      <c r="P128" s="1"/>
      <c r="Q128" s="2"/>
      <c r="R128" s="2">
        <v>-0.1925603183295288</v>
      </c>
      <c r="S128" s="2"/>
      <c r="T128" s="2"/>
      <c r="U128" s="2">
        <v>0.13524297444341893</v>
      </c>
      <c r="V128" s="3"/>
      <c r="W128" s="2"/>
      <c r="X128" s="2">
        <v>-0.99733595693083721</v>
      </c>
      <c r="Y128" s="2"/>
      <c r="Z128" s="2"/>
      <c r="AA128" s="2">
        <v>-0.32165216473361302</v>
      </c>
      <c r="AB128" s="1"/>
      <c r="AC128" s="2"/>
      <c r="AD128" s="2">
        <v>-0.37000092233426318</v>
      </c>
      <c r="AF128" s="2"/>
      <c r="AG128" s="2">
        <v>-0.34627438477010603</v>
      </c>
      <c r="AH128" s="2">
        <v>1.6522210583098124E-2</v>
      </c>
    </row>
    <row r="129" spans="1:34" x14ac:dyDescent="0.25">
      <c r="A129" t="s">
        <v>226</v>
      </c>
      <c r="B129" t="s">
        <v>157</v>
      </c>
      <c r="C129" t="s">
        <v>165</v>
      </c>
      <c r="D129" s="3"/>
      <c r="E129" s="2"/>
      <c r="F129" s="2"/>
      <c r="G129" s="3"/>
      <c r="H129" s="2"/>
      <c r="I129" s="2">
        <v>-0.99616495581745246</v>
      </c>
      <c r="J129" s="1"/>
      <c r="K129" s="2"/>
      <c r="L129" s="2"/>
      <c r="N129" s="2"/>
      <c r="O129" s="2">
        <v>-0.99905243688654843</v>
      </c>
      <c r="P129" s="1"/>
      <c r="Q129" s="2"/>
      <c r="R129" s="2">
        <v>-6.0580449276580128E-2</v>
      </c>
      <c r="S129" s="2"/>
      <c r="T129" s="2"/>
      <c r="U129" s="2">
        <v>2.6060382410608041E-2</v>
      </c>
      <c r="V129" s="3"/>
      <c r="W129" s="2"/>
      <c r="X129" s="2">
        <v>-0.99737204730348683</v>
      </c>
      <c r="Y129" s="2"/>
      <c r="Z129" s="2"/>
      <c r="AA129" s="2">
        <v>-0.36475295422348702</v>
      </c>
      <c r="AB129" s="1"/>
      <c r="AC129" s="2"/>
      <c r="AD129" s="2">
        <v>0.37092097881119956</v>
      </c>
      <c r="AF129" s="2"/>
      <c r="AG129" s="2">
        <v>-0.43942915916682801</v>
      </c>
      <c r="AH129" s="2">
        <v>3.0483684527942229E-2</v>
      </c>
    </row>
    <row r="130" spans="1:34" x14ac:dyDescent="0.25">
      <c r="A130" t="s">
        <v>226</v>
      </c>
      <c r="B130" t="s">
        <v>157</v>
      </c>
      <c r="C130" t="s">
        <v>192</v>
      </c>
      <c r="D130" s="3"/>
      <c r="E130" s="2"/>
      <c r="F130" s="2"/>
      <c r="G130" s="3"/>
      <c r="H130" s="2"/>
      <c r="I130" s="2">
        <v>-0.99888034323851904</v>
      </c>
      <c r="J130" s="1"/>
      <c r="K130" s="2"/>
      <c r="L130" s="2"/>
      <c r="N130" s="2"/>
      <c r="O130" s="2">
        <v>-0.99920082013677458</v>
      </c>
      <c r="P130" s="1"/>
      <c r="Q130" s="2"/>
      <c r="R130" s="2">
        <v>-9.768931812298387E-2</v>
      </c>
      <c r="S130" s="2"/>
      <c r="T130" s="2"/>
      <c r="U130" s="2">
        <v>7.6767988792904696E-2</v>
      </c>
      <c r="V130" s="3"/>
      <c r="W130" s="2"/>
      <c r="X130" s="2">
        <v>-0.99877495971279184</v>
      </c>
      <c r="Y130" s="2"/>
      <c r="Z130" s="2"/>
      <c r="AA130" s="2">
        <v>-9.4121278370862496E-2</v>
      </c>
      <c r="AB130" s="1"/>
      <c r="AC130" s="2"/>
      <c r="AD130" s="2">
        <v>-0.17531017839215302</v>
      </c>
      <c r="AF130" s="2"/>
      <c r="AG130" s="2">
        <v>-0.31762972975634002</v>
      </c>
      <c r="AH130" s="2">
        <v>8.8998357963875202E-3</v>
      </c>
    </row>
    <row r="131" spans="1:34" x14ac:dyDescent="0.25">
      <c r="A131" t="s">
        <v>226</v>
      </c>
      <c r="B131" t="s">
        <v>157</v>
      </c>
      <c r="C131" t="s">
        <v>166</v>
      </c>
      <c r="D131" s="3"/>
      <c r="E131" s="2"/>
      <c r="F131" s="2"/>
      <c r="G131" s="3"/>
      <c r="H131" s="2">
        <v>-0.31667011411518753</v>
      </c>
      <c r="I131" s="2"/>
      <c r="J131" s="1"/>
      <c r="K131" s="2"/>
      <c r="L131" s="2"/>
      <c r="N131" s="2">
        <v>-0.36919535710147222</v>
      </c>
      <c r="O131" s="2"/>
      <c r="P131" s="1"/>
      <c r="Q131" s="2">
        <v>2.7544469531461502E-2</v>
      </c>
      <c r="R131" s="2"/>
      <c r="S131" s="2"/>
      <c r="T131" s="2">
        <v>1.5162848233175819E-2</v>
      </c>
      <c r="U131" s="2"/>
      <c r="V131" s="3"/>
      <c r="W131" s="2">
        <v>-0.33041240723009246</v>
      </c>
      <c r="X131" s="2"/>
      <c r="Y131" s="2"/>
      <c r="Z131" s="2">
        <v>-2.0110774310874158E-2</v>
      </c>
      <c r="AA131" s="2"/>
      <c r="AB131" s="1"/>
      <c r="AC131" s="2">
        <v>4.8633297104395901E-2</v>
      </c>
      <c r="AD131" s="2"/>
      <c r="AF131" s="2">
        <v>-5.7920651891031794E-2</v>
      </c>
      <c r="AG131" s="2"/>
      <c r="AH131" s="2">
        <v>5.4315965288279964</v>
      </c>
    </row>
    <row r="132" spans="1:34" x14ac:dyDescent="0.25">
      <c r="A132" t="s">
        <v>226</v>
      </c>
      <c r="B132" t="s">
        <v>157</v>
      </c>
      <c r="C132" t="s">
        <v>167</v>
      </c>
      <c r="D132" s="3"/>
      <c r="E132" s="2"/>
      <c r="F132" s="2"/>
      <c r="G132" s="3"/>
      <c r="H132" s="2">
        <v>-0.82641906622363437</v>
      </c>
      <c r="I132" s="2"/>
      <c r="J132" s="1"/>
      <c r="K132" s="2"/>
      <c r="L132" s="2"/>
      <c r="N132" s="2">
        <v>-0.83288636781708869</v>
      </c>
      <c r="O132" s="2"/>
      <c r="P132" s="1"/>
      <c r="Q132" s="2">
        <v>3.2834263402676367E-2</v>
      </c>
      <c r="R132" s="2"/>
      <c r="S132" s="2"/>
      <c r="T132" s="2">
        <v>4.516694443294389E-3</v>
      </c>
      <c r="U132" s="2"/>
      <c r="V132" s="3"/>
      <c r="W132" s="2">
        <v>-0.81944632270327289</v>
      </c>
      <c r="X132" s="2"/>
      <c r="Y132" s="2"/>
      <c r="Z132" s="2">
        <v>-4.0169985082260599E-2</v>
      </c>
      <c r="AA132" s="2"/>
      <c r="AB132" s="1"/>
      <c r="AC132" s="2">
        <v>-7.0524258388440231E-3</v>
      </c>
      <c r="AD132" s="2"/>
      <c r="AF132" s="2">
        <v>-7.4437947291032369E-2</v>
      </c>
      <c r="AG132" s="2"/>
      <c r="AH132" s="2">
        <v>1.3797458838634193</v>
      </c>
    </row>
    <row r="133" spans="1:34" x14ac:dyDescent="0.25">
      <c r="A133" t="s">
        <v>226</v>
      </c>
      <c r="B133" t="s">
        <v>157</v>
      </c>
      <c r="C133" t="s">
        <v>190</v>
      </c>
      <c r="D133" s="3"/>
      <c r="E133" s="2"/>
      <c r="F133" s="2"/>
      <c r="G133" s="3"/>
      <c r="H133" s="2"/>
      <c r="I133" s="2">
        <v>0</v>
      </c>
      <c r="J133" s="1"/>
      <c r="K133" s="2"/>
      <c r="L133" s="2"/>
      <c r="N133" s="2"/>
      <c r="O133" s="2">
        <v>0</v>
      </c>
      <c r="P133" s="1"/>
      <c r="Q133" s="2"/>
      <c r="R133" s="2">
        <v>0</v>
      </c>
      <c r="S133" s="2"/>
      <c r="T133" s="2"/>
      <c r="U133" s="2">
        <v>0</v>
      </c>
      <c r="V133" s="3"/>
      <c r="W133" s="2"/>
      <c r="X133" s="2">
        <v>0</v>
      </c>
      <c r="Y133" s="2"/>
      <c r="Z133" s="2"/>
      <c r="AA133" s="2">
        <v>0</v>
      </c>
      <c r="AB133" s="1"/>
      <c r="AC133" s="2"/>
      <c r="AD133" s="2">
        <v>0</v>
      </c>
      <c r="AF133" s="2"/>
      <c r="AG133" s="2">
        <v>0</v>
      </c>
      <c r="AH133" s="2">
        <v>0</v>
      </c>
    </row>
    <row r="134" spans="1:34" x14ac:dyDescent="0.25">
      <c r="A134" t="s">
        <v>226</v>
      </c>
      <c r="B134" t="s">
        <v>168</v>
      </c>
      <c r="C134" t="s">
        <v>169</v>
      </c>
      <c r="D134" s="3"/>
      <c r="E134" s="2"/>
      <c r="F134" s="2"/>
      <c r="G134" s="3"/>
      <c r="H134" s="2">
        <v>-0.10810637667464784</v>
      </c>
      <c r="I134" s="2"/>
      <c r="J134" s="1"/>
      <c r="K134" s="2"/>
      <c r="L134" s="2"/>
      <c r="N134" s="2">
        <v>-0.21150182742466905</v>
      </c>
      <c r="O134" s="2"/>
      <c r="P134" s="1"/>
      <c r="Q134" s="2">
        <v>-5.2988095155088732E-3</v>
      </c>
      <c r="R134" s="2"/>
      <c r="S134" s="2"/>
      <c r="T134" s="2">
        <v>-2.7724309031024186E-2</v>
      </c>
      <c r="U134" s="2"/>
      <c r="V134" s="3"/>
      <c r="W134" s="2">
        <v>-0.13313605874518786</v>
      </c>
      <c r="X134" s="2"/>
      <c r="Y134" s="2"/>
      <c r="Z134" s="2">
        <v>-2.8941923794541524E-2</v>
      </c>
      <c r="AA134" s="2"/>
      <c r="AB134" s="1"/>
      <c r="AC134" s="2">
        <v>2.3421318163632465E-2</v>
      </c>
      <c r="AD134" s="2"/>
      <c r="AF134" s="2">
        <v>-9.0398293797213425E-2</v>
      </c>
      <c r="AG134" s="2"/>
      <c r="AH134" s="2">
        <v>15.153333333333334</v>
      </c>
    </row>
    <row r="135" spans="1:34" x14ac:dyDescent="0.25">
      <c r="A135" t="s">
        <v>226</v>
      </c>
      <c r="B135" t="s">
        <v>168</v>
      </c>
      <c r="C135" t="s">
        <v>170</v>
      </c>
      <c r="D135" s="3"/>
      <c r="E135" s="2"/>
      <c r="F135" s="2"/>
      <c r="G135" s="3"/>
      <c r="H135" s="2">
        <v>-0.20401675248444462</v>
      </c>
      <c r="I135" s="2"/>
      <c r="J135" s="1"/>
      <c r="K135" s="2"/>
      <c r="L135" s="2"/>
      <c r="N135" s="2">
        <v>-0.30219326544203862</v>
      </c>
      <c r="O135" s="2"/>
      <c r="P135" s="1"/>
      <c r="Q135" s="2">
        <v>-4.3202339556938751E-2</v>
      </c>
      <c r="R135" s="2"/>
      <c r="S135" s="2"/>
      <c r="T135" s="2">
        <v>-6.7836675506293131E-3</v>
      </c>
      <c r="U135" s="2"/>
      <c r="V135" s="3"/>
      <c r="W135" s="2">
        <v>-0.29504964923714649</v>
      </c>
      <c r="X135" s="2"/>
      <c r="Y135" s="2"/>
      <c r="Z135" s="2">
        <v>-0.11516574192630524</v>
      </c>
      <c r="AA135" s="2"/>
      <c r="AB135" s="1"/>
      <c r="AC135" s="2">
        <v>8.0351805232526052E-2</v>
      </c>
      <c r="AD135" s="2"/>
      <c r="AF135" s="2">
        <v>-1.013005350781282E-2</v>
      </c>
      <c r="AG135" s="2"/>
      <c r="AH135" s="2">
        <v>13.523809523809524</v>
      </c>
    </row>
    <row r="136" spans="1:34" x14ac:dyDescent="0.25">
      <c r="A136" t="s">
        <v>226</v>
      </c>
      <c r="B136" t="s">
        <v>168</v>
      </c>
      <c r="C136" t="s">
        <v>171</v>
      </c>
      <c r="D136" s="3"/>
      <c r="E136" s="2"/>
      <c r="F136" s="2"/>
      <c r="G136" s="3"/>
      <c r="H136" s="2">
        <v>-0.23591213754334261</v>
      </c>
      <c r="I136" s="2"/>
      <c r="J136" s="1"/>
      <c r="K136" s="2"/>
      <c r="L136" s="2"/>
      <c r="N136" s="2">
        <v>-0.31991218929474974</v>
      </c>
      <c r="O136" s="2"/>
      <c r="P136" s="1"/>
      <c r="Q136" s="2">
        <v>-5.6162545025094546E-2</v>
      </c>
      <c r="R136" s="2"/>
      <c r="S136" s="2"/>
      <c r="T136" s="2">
        <v>-2.2614524431446181E-2</v>
      </c>
      <c r="U136" s="2"/>
      <c r="V136" s="3"/>
      <c r="W136" s="2">
        <v>-0.2803431120538552</v>
      </c>
      <c r="X136" s="2"/>
      <c r="Y136" s="2"/>
      <c r="Z136" s="2">
        <v>-5.9000243799598229E-2</v>
      </c>
      <c r="AA136" s="2"/>
      <c r="AB136" s="1"/>
      <c r="AC136" s="2">
        <v>2.1084470785286413E-3</v>
      </c>
      <c r="AD136" s="2"/>
      <c r="AF136" s="2">
        <v>-5.4979960884076862E-2</v>
      </c>
      <c r="AG136" s="2"/>
      <c r="AH136" s="2">
        <v>12.981904761904762</v>
      </c>
    </row>
    <row r="137" spans="1:34" x14ac:dyDescent="0.25">
      <c r="A137" t="s">
        <v>226</v>
      </c>
      <c r="B137" t="s">
        <v>168</v>
      </c>
      <c r="C137" t="s">
        <v>172</v>
      </c>
      <c r="D137" s="3"/>
      <c r="E137" s="2"/>
      <c r="F137" s="2"/>
      <c r="G137" s="3"/>
      <c r="H137" s="2">
        <v>-0.28075626416393729</v>
      </c>
      <c r="I137" s="2"/>
      <c r="J137" s="1"/>
      <c r="K137" s="2"/>
      <c r="L137" s="2"/>
      <c r="N137" s="2">
        <v>-0.30341628517133601</v>
      </c>
      <c r="O137" s="2"/>
      <c r="P137" s="1"/>
      <c r="Q137" s="2">
        <v>-6.2408443924791945E-2</v>
      </c>
      <c r="R137" s="2"/>
      <c r="S137" s="2"/>
      <c r="T137" s="2">
        <v>-1.34190692230578E-2</v>
      </c>
      <c r="U137" s="2"/>
      <c r="V137" s="3"/>
      <c r="W137" s="2">
        <v>-0.23273813620042672</v>
      </c>
      <c r="X137" s="2"/>
      <c r="Y137" s="2"/>
      <c r="Z137" s="2">
        <v>6.5797874308512583E-2</v>
      </c>
      <c r="AA137" s="2"/>
      <c r="AB137" s="1"/>
      <c r="AC137" s="2">
        <v>-0.12108704928932956</v>
      </c>
      <c r="AD137" s="2"/>
      <c r="AF137" s="2">
        <v>-9.2114211764781628E-2</v>
      </c>
      <c r="AG137" s="2"/>
      <c r="AH137" s="2">
        <v>12.22</v>
      </c>
    </row>
    <row r="138" spans="1:34" x14ac:dyDescent="0.25">
      <c r="A138" t="s">
        <v>226</v>
      </c>
      <c r="B138" t="s">
        <v>168</v>
      </c>
      <c r="C138" t="s">
        <v>173</v>
      </c>
      <c r="D138" s="3"/>
      <c r="E138" s="2"/>
      <c r="F138" s="2"/>
      <c r="G138" s="3"/>
      <c r="H138" s="2">
        <v>-0.16208749409418866</v>
      </c>
      <c r="I138" s="2"/>
      <c r="J138" s="1"/>
      <c r="K138" s="2"/>
      <c r="L138" s="2"/>
      <c r="N138" s="2">
        <v>-3.0765250478378525E-2</v>
      </c>
      <c r="O138" s="2"/>
      <c r="P138" s="1"/>
      <c r="Q138" s="2">
        <v>-4.4034363773909457E-2</v>
      </c>
      <c r="R138" s="2"/>
      <c r="S138" s="2"/>
      <c r="T138" s="2">
        <v>4.8910118791321011E-3</v>
      </c>
      <c r="U138" s="2"/>
      <c r="V138" s="3"/>
      <c r="W138" s="2">
        <v>-0.19114045491897846</v>
      </c>
      <c r="X138" s="2"/>
      <c r="Y138" s="2"/>
      <c r="Z138" s="2">
        <v>-3.5545446436535566E-2</v>
      </c>
      <c r="AA138" s="2"/>
      <c r="AB138" s="1"/>
      <c r="AC138" s="2">
        <v>-9.6982664272705632E-3</v>
      </c>
      <c r="AD138" s="2"/>
      <c r="AF138" s="2">
        <v>0.19827741739402449</v>
      </c>
      <c r="AG138" s="2"/>
      <c r="AH138" s="2">
        <v>14.236190476190476</v>
      </c>
    </row>
    <row r="139" spans="1:34" x14ac:dyDescent="0.25">
      <c r="A139" t="s">
        <v>226</v>
      </c>
      <c r="B139" t="s">
        <v>168</v>
      </c>
      <c r="C139" t="s">
        <v>174</v>
      </c>
      <c r="D139" s="3"/>
      <c r="E139" s="2"/>
      <c r="F139" s="2"/>
      <c r="G139" s="3"/>
      <c r="H139" s="2">
        <v>0.32116402540099465</v>
      </c>
      <c r="I139" s="2"/>
      <c r="J139" s="1"/>
      <c r="K139" s="2"/>
      <c r="L139" s="2"/>
      <c r="N139" s="2">
        <v>0.40988801072490189</v>
      </c>
      <c r="O139" s="2"/>
      <c r="P139" s="1"/>
      <c r="Q139" s="2">
        <v>1.7898247985892235E-2</v>
      </c>
      <c r="R139" s="2"/>
      <c r="S139" s="2"/>
      <c r="T139" s="2">
        <v>8.0170052653076862E-2</v>
      </c>
      <c r="U139" s="2"/>
      <c r="V139" s="3"/>
      <c r="W139" s="2">
        <v>0.41352774730501585</v>
      </c>
      <c r="X139" s="2"/>
      <c r="Y139" s="2"/>
      <c r="Z139" s="2">
        <v>6.8943926086783236E-2</v>
      </c>
      <c r="AA139" s="2"/>
      <c r="AB139" s="1"/>
      <c r="AC139" s="2">
        <v>-4.8614629311788393E-2</v>
      </c>
      <c r="AD139" s="2"/>
      <c r="AF139" s="2">
        <v>-2.5714556975181546E-3</v>
      </c>
      <c r="AG139" s="2"/>
      <c r="AH139" s="2">
        <v>22.446666666666665</v>
      </c>
    </row>
    <row r="140" spans="1:34" x14ac:dyDescent="0.25">
      <c r="A140" t="s">
        <v>226</v>
      </c>
      <c r="B140" t="s">
        <v>168</v>
      </c>
      <c r="C140" t="s">
        <v>175</v>
      </c>
      <c r="D140" s="3"/>
      <c r="E140" s="2"/>
      <c r="F140" s="2"/>
      <c r="G140" s="3"/>
      <c r="H140" s="2">
        <v>0.66971499955956681</v>
      </c>
      <c r="I140" s="2"/>
      <c r="J140" s="1"/>
      <c r="K140" s="2"/>
      <c r="L140" s="2"/>
      <c r="N140" s="2">
        <v>0.75790080708626939</v>
      </c>
      <c r="O140" s="2"/>
      <c r="P140" s="1"/>
      <c r="Q140" s="2">
        <v>8.394748009951658E-2</v>
      </c>
      <c r="R140" s="2"/>
      <c r="S140" s="2"/>
      <c r="T140" s="2">
        <v>-2.0760295947561236E-2</v>
      </c>
      <c r="U140" s="2"/>
      <c r="V140" s="3"/>
      <c r="W140" s="2">
        <v>0.71887966385057878</v>
      </c>
      <c r="X140" s="2"/>
      <c r="Y140" s="2"/>
      <c r="Z140" s="2">
        <v>2.8514574692437566E-2</v>
      </c>
      <c r="AA140" s="2"/>
      <c r="AB140" s="1"/>
      <c r="AC140" s="2">
        <v>5.2942888824206502E-2</v>
      </c>
      <c r="AD140" s="2"/>
      <c r="AF140" s="2">
        <v>2.2705061482622302E-2</v>
      </c>
      <c r="AG140" s="2"/>
      <c r="AH140" s="2">
        <v>28.368571428571428</v>
      </c>
    </row>
    <row r="141" spans="1:34" x14ac:dyDescent="0.25">
      <c r="A141" t="s">
        <v>226</v>
      </c>
      <c r="B141" t="s">
        <v>176</v>
      </c>
      <c r="C141" t="s">
        <v>177</v>
      </c>
      <c r="D141" s="3"/>
      <c r="E141" s="2"/>
      <c r="F141" s="2"/>
      <c r="G141" s="3"/>
      <c r="H141" s="2">
        <v>1.1062539691852513</v>
      </c>
      <c r="I141" s="2"/>
      <c r="J141" s="1"/>
      <c r="K141" s="2"/>
      <c r="L141" s="2"/>
      <c r="N141" s="2">
        <v>1.1711842311578122</v>
      </c>
      <c r="O141" s="2"/>
      <c r="P141" s="1"/>
      <c r="Q141" s="2">
        <v>-3.9427246725385334E-3</v>
      </c>
      <c r="R141" s="2"/>
      <c r="S141" s="2"/>
      <c r="T141" s="2">
        <v>-1.8079293278595587E-3</v>
      </c>
      <c r="U141" s="2"/>
      <c r="V141" s="3"/>
      <c r="W141" s="2">
        <v>1.1675316291694524</v>
      </c>
      <c r="X141" s="2"/>
      <c r="Y141" s="2"/>
      <c r="Z141" s="2">
        <v>9.9093196205538497E-2</v>
      </c>
      <c r="AA141" s="2"/>
      <c r="AB141" s="1"/>
      <c r="AC141" s="2">
        <v>-8.2101971910694502E-2</v>
      </c>
      <c r="AD141" s="2"/>
      <c r="AF141" s="2">
        <v>0.11168514357032</v>
      </c>
      <c r="AG141" s="2"/>
      <c r="AH141" s="2">
        <v>54.411560870618999</v>
      </c>
    </row>
    <row r="142" spans="1:34" x14ac:dyDescent="0.25">
      <c r="A142" t="s">
        <v>226</v>
      </c>
      <c r="B142" t="s">
        <v>176</v>
      </c>
      <c r="C142" t="s">
        <v>178</v>
      </c>
      <c r="D142" s="3"/>
      <c r="E142" s="2"/>
      <c r="F142" s="2"/>
      <c r="G142" s="3"/>
      <c r="H142" s="2">
        <v>0.84697745867385987</v>
      </c>
      <c r="I142" s="2"/>
      <c r="J142" s="1"/>
      <c r="K142" s="2"/>
      <c r="L142" s="2"/>
      <c r="N142" s="2">
        <v>0.77946853716807274</v>
      </c>
      <c r="O142" s="2"/>
      <c r="P142" s="1"/>
      <c r="Q142" s="2">
        <v>4.0151055811961101E-3</v>
      </c>
      <c r="R142" s="2"/>
      <c r="S142" s="2"/>
      <c r="T142" s="2">
        <v>5.3185507108595154E-3</v>
      </c>
      <c r="U142" s="2"/>
      <c r="V142" s="3"/>
      <c r="W142" s="2">
        <v>0.78958192269494365</v>
      </c>
      <c r="X142" s="2"/>
      <c r="Y142" s="2"/>
      <c r="Z142" s="2">
        <v>3.10753851972436E-2</v>
      </c>
      <c r="AA142" s="2"/>
      <c r="AB142" s="1"/>
      <c r="AC142" s="2">
        <v>-3.6215914264478698E-2</v>
      </c>
      <c r="AD142" s="2"/>
      <c r="AF142" s="2">
        <v>-5.651255971361735E-3</v>
      </c>
      <c r="AG142" s="2"/>
      <c r="AH142" s="2">
        <v>47.713584349074715</v>
      </c>
    </row>
    <row r="143" spans="1:34" x14ac:dyDescent="0.25">
      <c r="A143" t="s">
        <v>226</v>
      </c>
      <c r="B143" t="s">
        <v>176</v>
      </c>
      <c r="C143" t="s">
        <v>179</v>
      </c>
      <c r="D143" s="3"/>
      <c r="E143" s="2"/>
      <c r="F143" s="2"/>
      <c r="G143" s="3"/>
      <c r="H143" s="2">
        <v>-0.96519114794788874</v>
      </c>
      <c r="J143" s="1"/>
      <c r="K143" s="2"/>
      <c r="L143" s="2"/>
      <c r="N143" s="2">
        <v>-0.95642423994268377</v>
      </c>
      <c r="P143" s="1"/>
      <c r="Q143" s="2"/>
      <c r="R143" s="2">
        <v>5.4024634016064388E-2</v>
      </c>
      <c r="S143" s="2"/>
      <c r="T143" s="2"/>
      <c r="U143" s="2">
        <v>-2.1573479837418641E-2</v>
      </c>
      <c r="V143" s="3"/>
      <c r="W143" s="2">
        <v>-0.96272662707300871</v>
      </c>
      <c r="Y143" s="2"/>
      <c r="Z143" s="2">
        <v>-2.08015556270141E-2</v>
      </c>
      <c r="AB143" s="1"/>
      <c r="AC143" s="2">
        <v>4.5667629097835803E-2</v>
      </c>
      <c r="AF143" s="2">
        <v>-0.16908550623174401</v>
      </c>
      <c r="AH143" s="2">
        <v>0.89922867801287387</v>
      </c>
    </row>
    <row r="144" spans="1:34" x14ac:dyDescent="0.25">
      <c r="A144" t="s">
        <v>226</v>
      </c>
      <c r="B144" t="s">
        <v>176</v>
      </c>
      <c r="C144" t="s">
        <v>180</v>
      </c>
      <c r="D144" s="3"/>
      <c r="E144" s="2"/>
      <c r="F144" s="2"/>
      <c r="G144" s="3"/>
      <c r="H144" s="2"/>
      <c r="I144" s="2">
        <v>-0.99943198498037211</v>
      </c>
      <c r="J144" s="1"/>
      <c r="K144" s="2"/>
      <c r="L144" s="2"/>
      <c r="N144" s="2"/>
      <c r="O144" s="2">
        <v>-0.99988198050474564</v>
      </c>
      <c r="P144" s="1"/>
      <c r="Q144" s="2"/>
      <c r="R144" s="2">
        <v>8.3072689608190586E-2</v>
      </c>
      <c r="S144" s="2"/>
      <c r="T144" s="2"/>
      <c r="U144" s="2">
        <v>-2.7940467883788234E-2</v>
      </c>
      <c r="V144" s="3"/>
      <c r="W144" s="2"/>
      <c r="X144" s="2">
        <v>-0.99938696789531711</v>
      </c>
      <c r="Y144" s="2"/>
      <c r="Z144" s="2"/>
      <c r="AA144" s="2">
        <v>-7.9253335738305605E-2</v>
      </c>
      <c r="AB144" s="1"/>
      <c r="AC144" s="2"/>
      <c r="AD144" s="2">
        <v>7.3538885397349693E-2</v>
      </c>
      <c r="AF144" s="2"/>
      <c r="AG144" s="2">
        <v>-0.35748235801542899</v>
      </c>
      <c r="AH144" s="2">
        <v>1.4673721340388007E-2</v>
      </c>
    </row>
    <row r="145" spans="1:34" x14ac:dyDescent="0.25">
      <c r="A145" t="s">
        <v>227</v>
      </c>
      <c r="B145" t="s">
        <v>34</v>
      </c>
      <c r="C145" t="s">
        <v>35</v>
      </c>
      <c r="D145" s="3"/>
      <c r="E145" s="2"/>
      <c r="F145" s="2"/>
      <c r="G145" s="3"/>
      <c r="H145" s="2">
        <v>-0.97738201444352824</v>
      </c>
      <c r="I145" s="2"/>
      <c r="J145" s="1"/>
      <c r="K145" s="2">
        <v>-0.9706618352684232</v>
      </c>
      <c r="L145" s="2"/>
      <c r="N145" s="2">
        <v>-0.9806070980202406</v>
      </c>
      <c r="O145" s="2"/>
      <c r="P145" s="1"/>
      <c r="Q145" s="2">
        <v>0.29711660918371452</v>
      </c>
      <c r="R145" s="2"/>
      <c r="S145" s="2"/>
      <c r="T145" s="2">
        <v>2.32199377163953E-2</v>
      </c>
      <c r="U145" s="2"/>
      <c r="V145" s="3"/>
      <c r="W145" s="2">
        <v>-0.97689274205884979</v>
      </c>
      <c r="X145" s="2"/>
      <c r="Y145" s="2"/>
      <c r="Z145" s="2">
        <v>2.1632005355070261E-2</v>
      </c>
      <c r="AA145" s="2"/>
      <c r="AB145" s="1"/>
      <c r="AC145" s="2">
        <v>0.26965150111257419</v>
      </c>
      <c r="AD145" s="2"/>
      <c r="AF145" s="2">
        <v>0.16074412510781599</v>
      </c>
      <c r="AG145" s="2"/>
      <c r="AH145" s="2">
        <v>0.60005731090705738</v>
      </c>
    </row>
    <row r="146" spans="1:34" x14ac:dyDescent="0.25">
      <c r="A146" t="s">
        <v>227</v>
      </c>
      <c r="B146" t="s">
        <v>34</v>
      </c>
      <c r="C146" t="s">
        <v>36</v>
      </c>
      <c r="D146" s="3"/>
      <c r="E146" s="2"/>
      <c r="F146" s="2"/>
      <c r="G146" s="3"/>
      <c r="H146" s="2">
        <v>-0.5451724761933332</v>
      </c>
      <c r="I146" s="2"/>
      <c r="J146" s="1"/>
      <c r="K146" s="2">
        <v>-0.55126792526245372</v>
      </c>
      <c r="L146" s="2"/>
      <c r="N146" s="2">
        <v>-0.55492510273605866</v>
      </c>
      <c r="O146" s="2"/>
      <c r="P146" s="1"/>
      <c r="Q146" s="2">
        <v>-1.3401671512983215E-2</v>
      </c>
      <c r="R146" s="2"/>
      <c r="S146" s="2"/>
      <c r="T146" s="2">
        <v>9.7461575167639758E-2</v>
      </c>
      <c r="U146" s="2"/>
      <c r="V146" s="3"/>
      <c r="W146" s="2">
        <v>-0.43666044668264914</v>
      </c>
      <c r="X146" s="2"/>
      <c r="Y146" s="2"/>
      <c r="Z146" s="2">
        <v>0.23857841452182904</v>
      </c>
      <c r="AA146" s="2"/>
      <c r="AB146" s="1"/>
      <c r="AC146" s="2">
        <v>-0.20344298195451171</v>
      </c>
      <c r="AD146" s="2"/>
      <c r="AF146" s="2">
        <v>0.209934941292479</v>
      </c>
      <c r="AG146" s="2"/>
      <c r="AH146" s="2">
        <v>12.0666175234979</v>
      </c>
    </row>
    <row r="147" spans="1:34" x14ac:dyDescent="0.25">
      <c r="A147" t="s">
        <v>227</v>
      </c>
      <c r="B147" t="s">
        <v>34</v>
      </c>
      <c r="C147" t="s">
        <v>37</v>
      </c>
      <c r="D147" s="3"/>
      <c r="E147" s="2"/>
      <c r="F147" s="2"/>
      <c r="G147" s="3"/>
      <c r="H147" s="2">
        <v>1.9893071850130397</v>
      </c>
      <c r="I147" s="2"/>
      <c r="J147" s="1"/>
      <c r="K147" s="2">
        <v>1.9342279664772519</v>
      </c>
      <c r="L147" s="2"/>
      <c r="N147" s="2">
        <v>1.8555833775303459</v>
      </c>
      <c r="O147" s="2"/>
      <c r="P147" s="1"/>
      <c r="Q147" s="2">
        <v>-1.8425412688240494E-2</v>
      </c>
      <c r="R147" s="2"/>
      <c r="S147" s="2"/>
      <c r="T147" s="2">
        <v>-8.1085714555306776E-3</v>
      </c>
      <c r="U147" s="2"/>
      <c r="V147" s="3"/>
      <c r="W147" s="2">
        <v>1.905036486373604</v>
      </c>
      <c r="X147" s="2"/>
      <c r="Y147" s="2"/>
      <c r="Z147" s="2">
        <v>-2.819071223657732E-2</v>
      </c>
      <c r="AA147" s="2"/>
      <c r="AB147" s="1"/>
      <c r="AC147" s="2">
        <v>1.0048576064559889E-2</v>
      </c>
      <c r="AD147" s="2"/>
      <c r="AF147" s="2">
        <v>-1.7023231575652699E-2</v>
      </c>
      <c r="AG147" s="2"/>
      <c r="AH147" s="2">
        <v>79.306604314318321</v>
      </c>
    </row>
    <row r="148" spans="1:34" x14ac:dyDescent="0.25">
      <c r="A148" t="s">
        <v>227</v>
      </c>
      <c r="B148" t="s">
        <v>34</v>
      </c>
      <c r="C148" t="s">
        <v>38</v>
      </c>
      <c r="D148" s="3"/>
      <c r="E148" s="2"/>
      <c r="F148" s="2"/>
      <c r="G148" s="3"/>
      <c r="H148" s="2">
        <v>0.50268380846540084</v>
      </c>
      <c r="I148" s="2"/>
      <c r="J148" s="1"/>
      <c r="K148" s="2">
        <v>0.55910739614412885</v>
      </c>
      <c r="L148" s="2"/>
      <c r="N148" s="2">
        <v>0.65375771889292733</v>
      </c>
      <c r="O148" s="2"/>
      <c r="P148" s="1"/>
      <c r="Q148" s="2">
        <v>3.7548543054011008E-2</v>
      </c>
      <c r="R148" s="2"/>
      <c r="S148" s="2"/>
      <c r="T148" s="2">
        <v>1.3261913218099997E-2</v>
      </c>
      <c r="U148" s="2"/>
      <c r="V148" s="3"/>
      <c r="W148" s="2">
        <v>0.48896609301878691</v>
      </c>
      <c r="X148" s="2"/>
      <c r="Y148" s="2"/>
      <c r="Z148" s="2">
        <v>-9.128810312146074E-3</v>
      </c>
      <c r="AA148" s="2"/>
      <c r="AB148" s="1"/>
      <c r="AC148" s="2">
        <v>4.7107387773441367E-2</v>
      </c>
      <c r="AD148" s="2"/>
      <c r="AF148" s="2">
        <v>-0.110675203852383</v>
      </c>
      <c r="AG148" s="2"/>
      <c r="AH148" s="2">
        <v>39.866344551330741</v>
      </c>
    </row>
    <row r="149" spans="1:34" x14ac:dyDescent="0.25">
      <c r="A149" t="s">
        <v>227</v>
      </c>
      <c r="B149" t="s">
        <v>34</v>
      </c>
      <c r="C149" t="s">
        <v>39</v>
      </c>
      <c r="D149" s="3"/>
      <c r="E149" s="2"/>
      <c r="F149" s="2"/>
      <c r="G149" s="3"/>
      <c r="H149" s="2"/>
      <c r="I149" s="2">
        <v>-0.99951914034941347</v>
      </c>
      <c r="J149" s="1"/>
      <c r="K149" s="2"/>
      <c r="L149" s="2">
        <v>-0.99975270673164462</v>
      </c>
      <c r="N149" s="2"/>
      <c r="O149" s="2">
        <v>-0.99886222812455694</v>
      </c>
      <c r="P149" s="1"/>
      <c r="Q149" s="2"/>
      <c r="R149" s="2">
        <v>-0.48572672285198981</v>
      </c>
      <c r="S149" s="2"/>
      <c r="T149" s="2"/>
      <c r="U149" s="2">
        <v>4.3101715503247817E-2</v>
      </c>
      <c r="V149" s="3"/>
      <c r="W149" s="2"/>
      <c r="X149" s="2">
        <v>-0.99970037182566174</v>
      </c>
      <c r="Y149" s="2"/>
      <c r="Z149" s="2"/>
      <c r="AA149" s="2">
        <v>-0.37689058756994376</v>
      </c>
      <c r="AB149" s="1"/>
      <c r="AC149" s="2"/>
      <c r="AD149" s="2">
        <v>-0.17466617115860505</v>
      </c>
      <c r="AF149" s="2"/>
      <c r="AG149" s="2">
        <v>-0.29727933781857002</v>
      </c>
      <c r="AH149" s="2">
        <v>1.2757252326217838E-2</v>
      </c>
    </row>
    <row r="150" spans="1:34" x14ac:dyDescent="0.25">
      <c r="A150" t="s">
        <v>227</v>
      </c>
      <c r="B150" t="s">
        <v>40</v>
      </c>
      <c r="C150" t="s">
        <v>190</v>
      </c>
      <c r="D150" s="3"/>
      <c r="E150" s="2"/>
      <c r="F150" s="2"/>
      <c r="G150" s="3"/>
      <c r="H150" s="2">
        <v>205.79709655880475</v>
      </c>
      <c r="I150" s="2"/>
      <c r="J150" s="1"/>
      <c r="K150" s="2">
        <v>207.87401504523049</v>
      </c>
      <c r="L150" s="2"/>
      <c r="N150" s="2">
        <v>197.36205189173305</v>
      </c>
      <c r="O150" s="2"/>
      <c r="P150" s="1"/>
      <c r="Q150" s="2">
        <v>1.0044232229550643E-2</v>
      </c>
      <c r="R150" s="2"/>
      <c r="S150" s="2"/>
      <c r="T150" s="2">
        <v>-2.0293985626386513E-2</v>
      </c>
      <c r="U150" s="2"/>
      <c r="V150" s="3"/>
      <c r="W150" s="2">
        <v>189.23345440031929</v>
      </c>
      <c r="X150" s="2"/>
      <c r="Y150" s="2"/>
      <c r="Z150" s="2">
        <v>-7.7191059668728745E-2</v>
      </c>
      <c r="AA150" s="2"/>
      <c r="AB150" s="1"/>
      <c r="AC150" s="2">
        <v>9.5561057656627479E-2</v>
      </c>
      <c r="AD150" s="2"/>
      <c r="AF150" s="2">
        <v>4.2716381216403532E-2</v>
      </c>
      <c r="AG150" s="2"/>
      <c r="AH150" s="2">
        <v>12.866666666666667</v>
      </c>
    </row>
    <row r="151" spans="1:34" x14ac:dyDescent="0.25">
      <c r="A151" t="s">
        <v>227</v>
      </c>
      <c r="B151" t="s">
        <v>40</v>
      </c>
      <c r="C151" t="s">
        <v>41</v>
      </c>
      <c r="D151" s="3"/>
      <c r="E151" s="2"/>
      <c r="F151" s="2"/>
      <c r="G151" s="3"/>
      <c r="H151" s="2">
        <v>136.16571297286819</v>
      </c>
      <c r="I151" s="2"/>
      <c r="J151" s="1"/>
      <c r="K151" s="2">
        <v>147.9101345228292</v>
      </c>
      <c r="L151" s="2"/>
      <c r="N151" s="2">
        <v>157.11937745310843</v>
      </c>
      <c r="O151" s="2"/>
      <c r="P151" s="1"/>
      <c r="Q151" s="2">
        <v>8.5621891817703855E-2</v>
      </c>
      <c r="R151" s="2"/>
      <c r="S151" s="2"/>
      <c r="T151" s="2">
        <v>-4.1825985942290145E-2</v>
      </c>
      <c r="U151" s="2"/>
      <c r="V151" s="3"/>
      <c r="W151" s="2">
        <v>130.29818399521054</v>
      </c>
      <c r="X151" s="2"/>
      <c r="Y151" s="2"/>
      <c r="Z151" s="2">
        <v>-4.3836519656755168E-2</v>
      </c>
      <c r="AA151" s="2"/>
      <c r="AB151" s="1"/>
      <c r="AC151" s="2">
        <v>0.1336769454978004</v>
      </c>
      <c r="AD151" s="2"/>
      <c r="AF151" s="2">
        <v>0.20429999133311116</v>
      </c>
      <c r="AG151" s="2"/>
      <c r="AH151" s="2">
        <v>8.5342857142857138</v>
      </c>
    </row>
    <row r="152" spans="1:34" x14ac:dyDescent="0.25">
      <c r="A152" t="s">
        <v>227</v>
      </c>
      <c r="B152" t="s">
        <v>40</v>
      </c>
      <c r="C152" t="s">
        <v>42</v>
      </c>
      <c r="D152" s="3"/>
      <c r="E152" s="2"/>
      <c r="F152" s="2"/>
      <c r="G152" s="3"/>
      <c r="H152" s="2">
        <v>30.700724424373401</v>
      </c>
      <c r="I152" s="2"/>
      <c r="J152" s="1"/>
      <c r="K152" s="2">
        <v>30.223698405093156</v>
      </c>
      <c r="L152" s="2"/>
      <c r="N152" s="2">
        <v>33.228427997392934</v>
      </c>
      <c r="O152" s="2"/>
      <c r="P152" s="1"/>
      <c r="Q152" s="2">
        <v>-1.5048168209247037E-2</v>
      </c>
      <c r="R152" s="2"/>
      <c r="S152" s="2"/>
      <c r="T152" s="2">
        <v>-4.1825985942290145E-2</v>
      </c>
      <c r="U152" s="2"/>
      <c r="V152" s="3"/>
      <c r="W152" s="2">
        <v>34.568788664937138</v>
      </c>
      <c r="X152" s="2"/>
      <c r="Y152" s="2"/>
      <c r="Z152" s="2">
        <v>0.12293618040311305</v>
      </c>
      <c r="AA152" s="2"/>
      <c r="AB152" s="1"/>
      <c r="AC152" s="2">
        <v>-0.12309500771537607</v>
      </c>
      <c r="AD152" s="2"/>
      <c r="AF152" s="2">
        <v>-3.7710263141121469E-2</v>
      </c>
      <c r="AG152" s="2"/>
      <c r="AH152" s="2">
        <v>1.9723809523809523</v>
      </c>
    </row>
    <row r="153" spans="1:34" x14ac:dyDescent="0.25">
      <c r="A153" t="s">
        <v>227</v>
      </c>
      <c r="B153" t="s">
        <v>40</v>
      </c>
      <c r="C153" t="s">
        <v>43</v>
      </c>
      <c r="D153" s="3"/>
      <c r="E153" s="2"/>
      <c r="F153" s="2"/>
      <c r="G153" s="3"/>
      <c r="H153" s="2">
        <v>90.78056187761608</v>
      </c>
      <c r="I153" s="2"/>
      <c r="J153" s="1"/>
      <c r="K153" s="2">
        <v>93.049571958423059</v>
      </c>
      <c r="L153" s="2"/>
      <c r="N153" s="2">
        <v>127.94924905101456</v>
      </c>
      <c r="O153" s="2"/>
      <c r="P153" s="1"/>
      <c r="Q153" s="2">
        <v>2.4722583579281476E-2</v>
      </c>
      <c r="R153" s="2"/>
      <c r="S153" s="2"/>
      <c r="T153" s="2">
        <v>3.3536015163372346E-2</v>
      </c>
      <c r="U153" s="2"/>
      <c r="V153" s="3"/>
      <c r="W153" s="2">
        <v>95.665416084613852</v>
      </c>
      <c r="X153" s="2"/>
      <c r="Y153" s="2"/>
      <c r="Z153" s="2">
        <v>5.2521040377835337E-2</v>
      </c>
      <c r="AA153" s="2"/>
      <c r="AB153" s="1"/>
      <c r="AC153" s="2">
        <v>-2.7843481279155369E-2</v>
      </c>
      <c r="AD153" s="2"/>
      <c r="AF153" s="2">
        <v>0.33393204012730604</v>
      </c>
      <c r="AG153" s="2"/>
      <c r="AH153" s="2">
        <v>5.7104761904761903</v>
      </c>
    </row>
    <row r="154" spans="1:34" x14ac:dyDescent="0.25">
      <c r="A154" t="s">
        <v>227</v>
      </c>
      <c r="B154" t="s">
        <v>40</v>
      </c>
      <c r="C154" t="s">
        <v>44</v>
      </c>
      <c r="D154" s="3"/>
      <c r="E154" s="2"/>
      <c r="F154" s="2"/>
      <c r="G154" s="3"/>
      <c r="H154" s="2">
        <v>16.847921138976044</v>
      </c>
      <c r="I154" s="2"/>
      <c r="J154" s="1"/>
      <c r="K154" s="2">
        <v>16.069005760457813</v>
      </c>
      <c r="L154" s="2"/>
      <c r="N154" s="2">
        <v>14.57314523723373</v>
      </c>
      <c r="O154" s="2"/>
      <c r="P154" s="1"/>
      <c r="Q154" s="2">
        <v>-4.3641320988731747E-2</v>
      </c>
      <c r="R154" s="2"/>
      <c r="S154" s="2"/>
      <c r="T154" s="2">
        <v>6.6210147684930831E-3</v>
      </c>
      <c r="U154" s="2"/>
      <c r="V154" s="3"/>
      <c r="W154" s="2">
        <v>16.205763320694469</v>
      </c>
      <c r="X154" s="2"/>
      <c r="Y154" s="2"/>
      <c r="Z154" s="2">
        <v>-3.6424399654094275E-2</v>
      </c>
      <c r="AA154" s="2"/>
      <c r="AB154" s="1"/>
      <c r="AC154" s="2">
        <v>-8.057263956696592E-3</v>
      </c>
      <c r="AD154" s="2"/>
      <c r="AF154" s="2">
        <v>-9.4949202996022941E-2</v>
      </c>
      <c r="AG154" s="2"/>
      <c r="AH154" s="2">
        <v>1.1104761904761904</v>
      </c>
    </row>
    <row r="155" spans="1:34" x14ac:dyDescent="0.25">
      <c r="A155" t="s">
        <v>227</v>
      </c>
      <c r="B155" t="s">
        <v>40</v>
      </c>
      <c r="C155" t="s">
        <v>45</v>
      </c>
      <c r="D155" s="3"/>
      <c r="E155" s="2"/>
      <c r="F155" s="2"/>
      <c r="G155" s="3"/>
      <c r="H155" s="2">
        <v>36.976580056431871</v>
      </c>
      <c r="I155" s="2"/>
      <c r="J155" s="1"/>
      <c r="K155" s="2">
        <v>37.377626141993396</v>
      </c>
      <c r="L155" s="2"/>
      <c r="N155" s="2">
        <v>33.671936789232532</v>
      </c>
      <c r="O155" s="2"/>
      <c r="P155" s="1"/>
      <c r="Q155" s="2">
        <v>1.0559697337982454E-2</v>
      </c>
      <c r="R155" s="2"/>
      <c r="S155" s="2"/>
      <c r="T155" s="2">
        <v>6.6210147684930831E-3</v>
      </c>
      <c r="U155" s="2"/>
      <c r="V155" s="3"/>
      <c r="W155" s="2">
        <v>38.658915718752077</v>
      </c>
      <c r="X155" s="2"/>
      <c r="Y155" s="2"/>
      <c r="Z155" s="2">
        <v>4.5108920375174444E-2</v>
      </c>
      <c r="AA155" s="2"/>
      <c r="AB155" s="1"/>
      <c r="AC155" s="2">
        <v>-3.3701874221857331E-2</v>
      </c>
      <c r="AD155" s="2"/>
      <c r="AF155" s="2">
        <v>-0.12580528221604959</v>
      </c>
      <c r="AG155" s="2"/>
      <c r="AH155" s="2">
        <v>2.362857142857143</v>
      </c>
    </row>
    <row r="156" spans="1:34" x14ac:dyDescent="0.25">
      <c r="A156" t="s">
        <v>227</v>
      </c>
      <c r="B156" t="s">
        <v>40</v>
      </c>
      <c r="C156" t="s">
        <v>46</v>
      </c>
      <c r="D156" s="3"/>
      <c r="E156" s="2"/>
      <c r="F156" s="2"/>
      <c r="G156" s="3"/>
      <c r="H156" s="2">
        <v>96.658436420812308</v>
      </c>
      <c r="I156" s="2"/>
      <c r="J156" s="1"/>
      <c r="K156" s="2">
        <v>92.263504876509458</v>
      </c>
      <c r="L156" s="2"/>
      <c r="N156" s="2">
        <v>110.29315576186809</v>
      </c>
      <c r="O156" s="2"/>
      <c r="P156" s="1"/>
      <c r="Q156" s="2">
        <v>-4.5003030954321788E-2</v>
      </c>
      <c r="R156" s="2"/>
      <c r="S156" s="2"/>
      <c r="T156" s="2">
        <v>0.10889801626903495</v>
      </c>
      <c r="U156" s="2"/>
      <c r="V156" s="3"/>
      <c r="W156" s="2">
        <v>83.854536020754352</v>
      </c>
      <c r="X156" s="2"/>
      <c r="Y156" s="2"/>
      <c r="Z156" s="2">
        <v>-0.12907589968735445</v>
      </c>
      <c r="AA156" s="2"/>
      <c r="AB156" s="1"/>
      <c r="AC156" s="2">
        <v>9.8842992381400263E-2</v>
      </c>
      <c r="AD156" s="2"/>
      <c r="AF156" s="2">
        <v>0.31156594720154707</v>
      </c>
      <c r="AG156" s="2"/>
      <c r="AH156" s="2">
        <v>6.0761904761904759</v>
      </c>
    </row>
    <row r="157" spans="1:34" x14ac:dyDescent="0.25">
      <c r="A157" t="s">
        <v>227</v>
      </c>
      <c r="B157" t="s">
        <v>40</v>
      </c>
      <c r="C157" t="s">
        <v>47</v>
      </c>
      <c r="D157" s="3"/>
      <c r="E157" s="2"/>
      <c r="F157" s="2"/>
      <c r="G157" s="3"/>
      <c r="H157" s="2">
        <v>23.108469806078276</v>
      </c>
      <c r="I157" s="2"/>
      <c r="J157" s="1"/>
      <c r="K157" s="2">
        <v>24.570597619543797</v>
      </c>
      <c r="L157" s="2"/>
      <c r="N157" s="2">
        <v>38.026184303137448</v>
      </c>
      <c r="O157" s="2"/>
      <c r="P157" s="1"/>
      <c r="Q157" s="2">
        <v>6.0648020788866219E-2</v>
      </c>
      <c r="R157" s="2"/>
      <c r="S157" s="2"/>
      <c r="T157" s="2">
        <v>3.8919015242348198E-2</v>
      </c>
      <c r="U157" s="2"/>
      <c r="V157" s="3"/>
      <c r="W157" s="2">
        <v>29.945413423800968</v>
      </c>
      <c r="X157" s="2"/>
      <c r="Y157" s="2"/>
      <c r="Z157" s="2">
        <v>0.28600282046165115</v>
      </c>
      <c r="AA157" s="2"/>
      <c r="AB157" s="1"/>
      <c r="AC157" s="2">
        <v>-0.17367823109198544</v>
      </c>
      <c r="AD157" s="2"/>
      <c r="AF157" s="2">
        <v>0.26117377048718415</v>
      </c>
      <c r="AG157" s="2"/>
      <c r="AH157" s="2">
        <v>1.5</v>
      </c>
    </row>
    <row r="158" spans="1:34" x14ac:dyDescent="0.25">
      <c r="A158" t="s">
        <v>227</v>
      </c>
      <c r="B158" t="s">
        <v>40</v>
      </c>
      <c r="C158" t="s">
        <v>48</v>
      </c>
      <c r="D158" s="3"/>
      <c r="E158" s="2"/>
      <c r="F158" s="2"/>
      <c r="G158" s="3"/>
      <c r="H158" s="2">
        <v>53.906083298033501</v>
      </c>
      <c r="I158" s="2"/>
      <c r="J158" s="1"/>
      <c r="K158" s="2">
        <v>49.315888093503588</v>
      </c>
      <c r="L158" s="2"/>
      <c r="N158" s="2">
        <v>50.706734541748943</v>
      </c>
      <c r="O158" s="2"/>
      <c r="P158" s="1"/>
      <c r="Q158" s="2">
        <v>-8.3599514634871808E-2</v>
      </c>
      <c r="R158" s="2"/>
      <c r="S158" s="2"/>
      <c r="T158" s="2">
        <v>-6.3357986258193777E-2</v>
      </c>
      <c r="U158" s="2"/>
      <c r="V158" s="3"/>
      <c r="W158" s="2">
        <v>49.8968376238941</v>
      </c>
      <c r="X158" s="2"/>
      <c r="Y158" s="2"/>
      <c r="Z158" s="2">
        <v>-7.348499966739841E-2</v>
      </c>
      <c r="AA158" s="2"/>
      <c r="AB158" s="1"/>
      <c r="AC158" s="2">
        <v>-1.2635981274702446E-2</v>
      </c>
      <c r="AD158" s="2"/>
      <c r="AF158" s="2">
        <v>1.5968359880700111E-2</v>
      </c>
      <c r="AG158" s="2"/>
      <c r="AH158" s="2">
        <v>3.4161904761904762</v>
      </c>
    </row>
    <row r="159" spans="1:34" x14ac:dyDescent="0.25">
      <c r="A159" t="s">
        <v>227</v>
      </c>
      <c r="B159" t="s">
        <v>40</v>
      </c>
      <c r="C159" t="s">
        <v>49</v>
      </c>
      <c r="D159" s="3"/>
      <c r="E159" s="2"/>
      <c r="F159" s="2"/>
      <c r="G159" s="3"/>
      <c r="H159" s="2">
        <v>20.291988254130082</v>
      </c>
      <c r="I159" s="2"/>
      <c r="J159" s="1"/>
      <c r="K159" s="2">
        <v>17.872782880790961</v>
      </c>
      <c r="L159" s="2"/>
      <c r="N159" s="2">
        <v>16.634238932519139</v>
      </c>
      <c r="O159" s="2"/>
      <c r="P159" s="1"/>
      <c r="Q159" s="2">
        <v>-0.1136205333296918</v>
      </c>
      <c r="R159" s="2"/>
      <c r="S159" s="2"/>
      <c r="T159" s="2">
        <v>-6.3357986258193777E-2</v>
      </c>
      <c r="U159" s="2"/>
      <c r="V159" s="3"/>
      <c r="W159" s="2">
        <v>17.311969666733187</v>
      </c>
      <c r="X159" s="2"/>
      <c r="Y159" s="2"/>
      <c r="Z159" s="2">
        <v>-0.14019407969134579</v>
      </c>
      <c r="AA159" s="2"/>
      <c r="AB159" s="1"/>
      <c r="AC159" s="2">
        <v>3.0595113293423459E-2</v>
      </c>
      <c r="AD159" s="2"/>
      <c r="AF159" s="2">
        <v>-3.707123191467121E-2</v>
      </c>
      <c r="AG159" s="2"/>
      <c r="AH159" s="2">
        <v>1.3247619047619048</v>
      </c>
    </row>
    <row r="160" spans="1:34" x14ac:dyDescent="0.25">
      <c r="A160" t="s">
        <v>227</v>
      </c>
      <c r="B160" t="s">
        <v>40</v>
      </c>
      <c r="C160" t="s">
        <v>50</v>
      </c>
      <c r="D160" s="3"/>
      <c r="E160" s="2"/>
      <c r="F160" s="2"/>
      <c r="G160" s="3"/>
      <c r="H160" s="2">
        <v>52.451921627190686</v>
      </c>
      <c r="I160" s="2"/>
      <c r="J160" s="1"/>
      <c r="K160" s="2">
        <v>36.086923402555009</v>
      </c>
      <c r="L160" s="2"/>
      <c r="N160" s="2">
        <v>49.61054694286188</v>
      </c>
      <c r="O160" s="2"/>
      <c r="P160" s="1"/>
      <c r="Q160" s="2">
        <v>-0.30616191206747334</v>
      </c>
      <c r="R160" s="2"/>
      <c r="S160" s="2"/>
      <c r="T160" s="2">
        <v>-2.0293985626386513E-2</v>
      </c>
      <c r="U160" s="2"/>
      <c r="V160" s="3"/>
      <c r="W160" s="2">
        <v>81.018109492449952</v>
      </c>
      <c r="X160" s="2"/>
      <c r="Y160" s="2"/>
      <c r="Z160" s="2">
        <v>0.5417209605534492</v>
      </c>
      <c r="AA160" s="2"/>
      <c r="AB160" s="1"/>
      <c r="AC160" s="2">
        <v>-0.54877975507911603</v>
      </c>
      <c r="AD160" s="2"/>
      <c r="AF160" s="2">
        <v>-0.382878415599467</v>
      </c>
      <c r="AG160" s="2"/>
      <c r="AH160" s="2">
        <v>3.3257142857142856</v>
      </c>
    </row>
    <row r="161" spans="1:34" x14ac:dyDescent="0.25">
      <c r="A161" t="s">
        <v>227</v>
      </c>
      <c r="B161" t="s">
        <v>40</v>
      </c>
      <c r="C161" t="s">
        <v>51</v>
      </c>
      <c r="D161" s="3"/>
      <c r="E161" s="2"/>
      <c r="F161" s="2"/>
      <c r="G161" s="3"/>
      <c r="H161" s="2">
        <v>18.531687284162462</v>
      </c>
      <c r="I161" s="2"/>
      <c r="J161" s="1"/>
      <c r="K161" s="2">
        <v>17.366459478592184</v>
      </c>
      <c r="L161" s="2"/>
      <c r="N161" s="2">
        <v>12.893259881127594</v>
      </c>
      <c r="O161" s="2"/>
      <c r="P161" s="1"/>
      <c r="Q161" s="2">
        <v>-5.965933032080406E-2</v>
      </c>
      <c r="R161" s="2"/>
      <c r="S161" s="2"/>
      <c r="T161" s="2">
        <v>-0.10642198689000093</v>
      </c>
      <c r="U161" s="2"/>
      <c r="V161" s="3"/>
      <c r="W161" s="2">
        <v>20.69299008847203</v>
      </c>
      <c r="X161" s="2"/>
      <c r="Y161" s="2"/>
      <c r="Z161" s="2">
        <v>0.11181800039912182</v>
      </c>
      <c r="AA161" s="2"/>
      <c r="AB161" s="1"/>
      <c r="AC161" s="2">
        <v>-0.15344425746260026</v>
      </c>
      <c r="AD161" s="2"/>
      <c r="AF161" s="2">
        <v>-0.3595994209216361</v>
      </c>
      <c r="AG161" s="2"/>
      <c r="AH161" s="2">
        <v>1.2152380952380952</v>
      </c>
    </row>
    <row r="162" spans="1:34" x14ac:dyDescent="0.25">
      <c r="A162" t="s">
        <v>227</v>
      </c>
      <c r="B162" t="s">
        <v>40</v>
      </c>
      <c r="C162" t="s">
        <v>52</v>
      </c>
      <c r="D162" s="3"/>
      <c r="E162" s="2"/>
      <c r="F162" s="2"/>
      <c r="G162" s="3"/>
      <c r="H162" s="2">
        <v>14.138588341721531</v>
      </c>
      <c r="I162" s="2"/>
      <c r="J162" s="1"/>
      <c r="K162" s="2">
        <v>15.540741677497088</v>
      </c>
      <c r="L162" s="2"/>
      <c r="N162" s="2">
        <v>12.610965810095642</v>
      </c>
      <c r="O162" s="2"/>
      <c r="P162" s="1"/>
      <c r="Q162" s="2">
        <v>9.2620640001171761E-2</v>
      </c>
      <c r="R162" s="2"/>
      <c r="S162" s="2"/>
      <c r="T162" s="2">
        <v>3.8919015242348198E-2</v>
      </c>
      <c r="U162" s="2"/>
      <c r="V162" s="3"/>
      <c r="W162" s="2">
        <v>15.564730925297678</v>
      </c>
      <c r="X162" s="2"/>
      <c r="Y162" s="2"/>
      <c r="Z162" s="2">
        <v>9.3287700392469919E-2</v>
      </c>
      <c r="AA162" s="2"/>
      <c r="AB162" s="1"/>
      <c r="AC162" s="2">
        <v>-1.4482469858380087E-3</v>
      </c>
      <c r="AD162" s="2"/>
      <c r="AF162" s="2">
        <v>-0.1782971329601778</v>
      </c>
      <c r="AG162" s="2"/>
      <c r="AH162" s="2">
        <v>0.94190476190476191</v>
      </c>
    </row>
    <row r="163" spans="1:34" x14ac:dyDescent="0.25">
      <c r="A163" t="s">
        <v>227</v>
      </c>
      <c r="B163" t="s">
        <v>40</v>
      </c>
      <c r="C163" t="s">
        <v>181</v>
      </c>
      <c r="D163" s="3"/>
      <c r="E163" s="2"/>
      <c r="F163" s="2"/>
      <c r="G163" s="3"/>
      <c r="H163" s="2">
        <v>19.18988677728079</v>
      </c>
      <c r="I163" s="2"/>
      <c r="J163" s="1"/>
      <c r="K163" s="2">
        <v>19.557995937775896</v>
      </c>
      <c r="L163" s="2"/>
      <c r="N163" s="2">
        <v>17.493187650577472</v>
      </c>
      <c r="O163" s="2"/>
      <c r="P163" s="1"/>
      <c r="Q163" s="2">
        <v>1.8231031010527365E-2</v>
      </c>
      <c r="R163" s="2"/>
      <c r="S163" s="2"/>
      <c r="T163" s="2">
        <v>-4.1825985942290145E-2</v>
      </c>
      <c r="U163" s="2"/>
      <c r="V163" s="3"/>
      <c r="W163" s="2">
        <v>18.996807024545998</v>
      </c>
      <c r="X163" s="2"/>
      <c r="Y163" s="2"/>
      <c r="Z163" s="2">
        <v>-1.0481979644781481E-2</v>
      </c>
      <c r="AA163" s="2"/>
      <c r="AB163" s="1"/>
      <c r="AC163" s="2">
        <v>2.7452042526297182E-2</v>
      </c>
      <c r="AD163" s="2"/>
      <c r="AF163" s="2">
        <v>-7.5230525151272265E-2</v>
      </c>
      <c r="AG163" s="2"/>
      <c r="AH163" s="2">
        <v>1.2561904761904761</v>
      </c>
    </row>
    <row r="164" spans="1:34" x14ac:dyDescent="0.25">
      <c r="A164" t="s">
        <v>227</v>
      </c>
      <c r="B164" t="s">
        <v>40</v>
      </c>
      <c r="C164" t="s">
        <v>182</v>
      </c>
      <c r="D164" s="3"/>
      <c r="E164" s="2"/>
      <c r="F164" s="2"/>
      <c r="G164" s="3"/>
      <c r="H164" s="2">
        <v>18.026557440606535</v>
      </c>
      <c r="I164" s="2"/>
      <c r="J164" s="1"/>
      <c r="K164" s="2">
        <v>18.094299369252926</v>
      </c>
      <c r="L164" s="2"/>
      <c r="N164" s="2">
        <v>24.918904446968941</v>
      </c>
      <c r="O164" s="2"/>
      <c r="P164" s="1"/>
      <c r="Q164" s="2">
        <v>3.5609491545147698E-3</v>
      </c>
      <c r="R164" s="2"/>
      <c r="S164" s="2"/>
      <c r="T164" s="2">
        <v>-4.1825985942290145E-2</v>
      </c>
      <c r="U164" s="2"/>
      <c r="V164" s="3"/>
      <c r="W164" s="2">
        <v>24.25554180802235</v>
      </c>
      <c r="X164" s="2"/>
      <c r="Y164" s="2"/>
      <c r="Z164" s="2">
        <v>0.32676948047628551</v>
      </c>
      <c r="AA164" s="2"/>
      <c r="AB164" s="1"/>
      <c r="AC164" s="2">
        <v>-0.24389943618977394</v>
      </c>
      <c r="AD164" s="2"/>
      <c r="AF164" s="2">
        <v>2.6375439854318561E-2</v>
      </c>
      <c r="AG164" s="2"/>
      <c r="AH164" s="2">
        <v>1.1838095238095239</v>
      </c>
    </row>
    <row r="165" spans="1:34" x14ac:dyDescent="0.25">
      <c r="A165" t="s">
        <v>227</v>
      </c>
      <c r="B165" t="s">
        <v>53</v>
      </c>
      <c r="C165" t="s">
        <v>54</v>
      </c>
      <c r="D165" s="3"/>
      <c r="E165" s="2"/>
      <c r="F165" s="2"/>
      <c r="G165" s="3"/>
      <c r="H165" s="2">
        <v>0.76324142336122947</v>
      </c>
      <c r="I165" s="2"/>
      <c r="J165" s="1"/>
      <c r="K165" s="2">
        <v>0.47928284745985006</v>
      </c>
      <c r="L165" s="2"/>
      <c r="N165" s="2">
        <v>0.44849076666917798</v>
      </c>
      <c r="O165" s="2"/>
      <c r="P165" s="1"/>
      <c r="Q165" s="2">
        <v>-0.16104350325440675</v>
      </c>
      <c r="R165" s="2"/>
      <c r="S165" s="2"/>
      <c r="T165" s="2">
        <v>-5.6298300273126545E-2</v>
      </c>
      <c r="U165" s="2"/>
      <c r="V165" s="3"/>
      <c r="W165" s="2">
        <v>0.66225186308976713</v>
      </c>
      <c r="X165" s="2"/>
      <c r="Y165" s="2"/>
      <c r="Z165" s="2">
        <v>-5.7274947680702626E-2</v>
      </c>
      <c r="AA165" s="2"/>
      <c r="AB165" s="1"/>
      <c r="AC165" s="2">
        <v>0.110072979728726</v>
      </c>
      <c r="AD165" s="2"/>
      <c r="AF165" s="2">
        <v>-0.12859729693624999</v>
      </c>
      <c r="AG165" s="2"/>
      <c r="AH165" s="2">
        <v>38.982469074606684</v>
      </c>
    </row>
    <row r="166" spans="1:34" x14ac:dyDescent="0.25">
      <c r="A166" t="s">
        <v>227</v>
      </c>
      <c r="B166" t="s">
        <v>53</v>
      </c>
      <c r="C166" t="s">
        <v>55</v>
      </c>
      <c r="D166" s="3"/>
      <c r="E166" s="2"/>
      <c r="F166" s="2"/>
      <c r="G166" s="3"/>
      <c r="H166" s="2">
        <v>-0.69236648805171941</v>
      </c>
      <c r="I166" s="2"/>
      <c r="J166" s="1"/>
      <c r="K166" s="2">
        <v>-0.70556472577380358</v>
      </c>
      <c r="L166" s="2"/>
      <c r="N166" s="2">
        <v>-0.70546401208012244</v>
      </c>
      <c r="O166" s="2"/>
      <c r="P166" s="1"/>
      <c r="Q166" s="2">
        <v>-4.2902470665494241E-2</v>
      </c>
      <c r="R166" s="2"/>
      <c r="S166" s="2"/>
      <c r="T166" s="2">
        <v>-8.7199511380043893E-3</v>
      </c>
      <c r="U166" s="2"/>
      <c r="V166" s="3"/>
      <c r="W166" s="2">
        <v>-0.70794793033453574</v>
      </c>
      <c r="X166" s="2"/>
      <c r="Y166" s="2"/>
      <c r="Z166" s="2">
        <v>-5.0649365812382108E-2</v>
      </c>
      <c r="AA166" s="2"/>
      <c r="AB166" s="1"/>
      <c r="AC166" s="2">
        <v>8.1602043206270292E-3</v>
      </c>
      <c r="AD166" s="2"/>
      <c r="AF166" s="2">
        <v>-2.8505052736857699E-2</v>
      </c>
      <c r="AG166" s="2"/>
      <c r="AH166" s="2">
        <v>6.8012886420146605</v>
      </c>
    </row>
    <row r="167" spans="1:34" x14ac:dyDescent="0.25">
      <c r="A167" t="s">
        <v>227</v>
      </c>
      <c r="B167" t="s">
        <v>53</v>
      </c>
      <c r="C167" t="s">
        <v>56</v>
      </c>
      <c r="D167" s="3"/>
      <c r="E167" s="2"/>
      <c r="F167" s="2"/>
      <c r="G167" s="3"/>
      <c r="H167" s="2">
        <v>-0.5922429846428694</v>
      </c>
      <c r="I167" s="2"/>
      <c r="J167" s="1"/>
      <c r="K167" s="2">
        <v>-0.59301286334691339</v>
      </c>
      <c r="L167" s="2"/>
      <c r="N167" s="2">
        <v>-0.57702222876995257</v>
      </c>
      <c r="O167" s="2"/>
      <c r="P167" s="1"/>
      <c r="Q167" s="2">
        <v>-1.8880820563436096E-3</v>
      </c>
      <c r="R167" s="2"/>
      <c r="S167" s="2"/>
      <c r="T167" s="2">
        <v>-7.7516489205027295E-3</v>
      </c>
      <c r="U167" s="2"/>
      <c r="V167" s="3"/>
      <c r="W167" s="2">
        <v>-0.58537199862980116</v>
      </c>
      <c r="X167" s="2"/>
      <c r="Y167" s="2"/>
      <c r="Z167" s="2">
        <v>1.6850687429743827E-2</v>
      </c>
      <c r="AA167" s="2"/>
      <c r="AB167" s="1"/>
      <c r="AC167" s="2">
        <v>-1.8428240957827247E-2</v>
      </c>
      <c r="AD167" s="2"/>
      <c r="AF167" s="2">
        <v>2.0137978699594328E-2</v>
      </c>
      <c r="AG167" s="2"/>
      <c r="AH167" s="2">
        <v>9.014860376188448</v>
      </c>
    </row>
    <row r="168" spans="1:34" x14ac:dyDescent="0.25">
      <c r="A168" t="s">
        <v>227</v>
      </c>
      <c r="B168" t="s">
        <v>53</v>
      </c>
      <c r="C168" t="s">
        <v>57</v>
      </c>
      <c r="D168" s="3"/>
      <c r="E168" s="2"/>
      <c r="F168" s="2"/>
      <c r="G168" s="3"/>
      <c r="H168" s="2">
        <v>-0.96804548908349519</v>
      </c>
      <c r="I168" s="2"/>
      <c r="J168" s="1"/>
      <c r="K168" s="2">
        <v>-0.97110171255822686</v>
      </c>
      <c r="L168" s="2"/>
      <c r="N168" s="2">
        <v>-0.97584187501547237</v>
      </c>
      <c r="O168" s="2"/>
      <c r="P168" s="1"/>
      <c r="Q168" s="2">
        <v>-9.564294326761491E-2</v>
      </c>
      <c r="R168" s="2"/>
      <c r="S168" s="2"/>
      <c r="T168" s="2">
        <v>1.0969770256104239E-2</v>
      </c>
      <c r="U168" s="2"/>
      <c r="V168" s="3"/>
      <c r="W168" s="2">
        <v>-0.97408705383732008</v>
      </c>
      <c r="X168" s="2"/>
      <c r="Y168" s="2"/>
      <c r="Z168" s="2">
        <v>-1.9067664644001999E-2</v>
      </c>
      <c r="AA168" s="2"/>
      <c r="AB168" s="1"/>
      <c r="AC168" s="2">
        <v>-0.115206555840907</v>
      </c>
      <c r="AD168" s="2"/>
      <c r="AF168" s="2">
        <v>-4.7719863543715602E-2</v>
      </c>
      <c r="AG168" s="2"/>
      <c r="AH168" s="2">
        <v>0.70646351491802162</v>
      </c>
    </row>
    <row r="169" spans="1:34" x14ac:dyDescent="0.25">
      <c r="A169" t="s">
        <v>227</v>
      </c>
      <c r="B169" t="s">
        <v>53</v>
      </c>
      <c r="C169" t="s">
        <v>58</v>
      </c>
      <c r="D169" s="3"/>
      <c r="E169" s="2"/>
      <c r="F169" s="2"/>
      <c r="G169" s="3"/>
      <c r="H169" s="2">
        <v>1.5575736116032894</v>
      </c>
      <c r="I169" s="2"/>
      <c r="J169" s="1"/>
      <c r="K169" s="2">
        <v>1.7553672964164071</v>
      </c>
      <c r="L169" s="2"/>
      <c r="N169" s="2">
        <v>1.801498341637584</v>
      </c>
      <c r="O169" s="2"/>
      <c r="P169" s="1"/>
      <c r="Q169" s="2">
        <v>7.7336458241421102E-2</v>
      </c>
      <c r="R169" s="2"/>
      <c r="S169" s="2"/>
      <c r="T169" s="2">
        <v>4.3182212077627735E-2</v>
      </c>
      <c r="U169" s="2"/>
      <c r="V169" s="3"/>
      <c r="W169" s="2">
        <v>1.6648997302029045</v>
      </c>
      <c r="X169" s="2"/>
      <c r="Y169" s="2"/>
      <c r="Z169" s="2">
        <v>4.1964038928418157E-2</v>
      </c>
      <c r="AA169" s="2"/>
      <c r="AB169" s="1"/>
      <c r="AC169" s="2">
        <v>-3.3947831202870003E-2</v>
      </c>
      <c r="AD169" s="2"/>
      <c r="AF169" s="2">
        <v>7.12584431926368E-2</v>
      </c>
      <c r="AG169" s="2"/>
      <c r="AH169" s="2">
        <v>56.543892911895391</v>
      </c>
    </row>
    <row r="170" spans="1:34" x14ac:dyDescent="0.25">
      <c r="A170" t="s">
        <v>227</v>
      </c>
      <c r="B170" t="s">
        <v>53</v>
      </c>
      <c r="C170" t="s">
        <v>59</v>
      </c>
      <c r="D170" s="3"/>
      <c r="E170" s="2"/>
      <c r="F170" s="2"/>
      <c r="G170" s="3"/>
      <c r="H170" s="2">
        <v>-0.10425923819568528</v>
      </c>
      <c r="I170" s="2"/>
      <c r="J170" s="1"/>
      <c r="K170" s="2">
        <v>1.0126322333752213E-3</v>
      </c>
      <c r="L170" s="2"/>
      <c r="N170" s="2">
        <v>-2.1724991390266846E-2</v>
      </c>
      <c r="O170" s="2"/>
      <c r="P170" s="1"/>
      <c r="Q170" s="2">
        <v>0.11752493011148513</v>
      </c>
      <c r="R170" s="2"/>
      <c r="S170" s="2"/>
      <c r="T170" s="2">
        <v>5.6933553219660205E-2</v>
      </c>
      <c r="U170" s="2"/>
      <c r="V170" s="3"/>
      <c r="W170" s="2">
        <v>-8.2845787900862167E-2</v>
      </c>
      <c r="X170" s="2"/>
      <c r="Y170" s="2"/>
      <c r="Z170" s="2">
        <v>2.3905856703103856E-2</v>
      </c>
      <c r="AA170" s="2"/>
      <c r="AB170" s="1"/>
      <c r="AC170" s="2">
        <v>-9.1433282459997905E-2</v>
      </c>
      <c r="AD170" s="2"/>
      <c r="AF170" s="2">
        <v>6.6641787939571318E-2</v>
      </c>
      <c r="AG170" s="2"/>
      <c r="AH170" s="2">
        <v>19.803406432760376</v>
      </c>
    </row>
    <row r="171" spans="1:34" x14ac:dyDescent="0.25">
      <c r="A171" t="s">
        <v>227</v>
      </c>
      <c r="B171" t="s">
        <v>60</v>
      </c>
      <c r="C171" t="s">
        <v>61</v>
      </c>
      <c r="D171" s="3"/>
      <c r="E171" s="2"/>
      <c r="F171" s="2"/>
      <c r="G171" s="3"/>
      <c r="H171" s="2">
        <v>-0.9199350514056629</v>
      </c>
      <c r="I171" s="2"/>
      <c r="J171" s="1"/>
      <c r="K171" s="2">
        <v>-0.93458206207597938</v>
      </c>
      <c r="L171" s="2"/>
      <c r="N171" s="2">
        <v>-0.94773332152055689</v>
      </c>
      <c r="O171" s="2"/>
      <c r="P171" s="1"/>
      <c r="Q171" s="2">
        <v>-0.18293890144825253</v>
      </c>
      <c r="R171" s="2"/>
      <c r="S171" s="2"/>
      <c r="T171" s="2">
        <v>-0.12879259785166386</v>
      </c>
      <c r="U171" s="2"/>
      <c r="V171" s="3"/>
      <c r="W171" s="2">
        <v>-0.94488191071784977</v>
      </c>
      <c r="X171" s="2"/>
      <c r="Y171" s="2"/>
      <c r="Z171" s="2">
        <v>-0.31163755284358297</v>
      </c>
      <c r="AA171" s="2"/>
      <c r="AB171" s="1"/>
      <c r="AC171" s="2">
        <v>0.18686964084557056</v>
      </c>
      <c r="AD171" s="2"/>
      <c r="AF171" s="2">
        <v>-5.1771182092008927E-2</v>
      </c>
      <c r="AG171" s="2"/>
      <c r="AH171" s="2">
        <v>1.3266666666666667</v>
      </c>
    </row>
    <row r="172" spans="1:34" x14ac:dyDescent="0.25">
      <c r="A172" t="s">
        <v>227</v>
      </c>
      <c r="B172" t="s">
        <v>60</v>
      </c>
      <c r="C172" t="s">
        <v>62</v>
      </c>
      <c r="D172" s="3"/>
      <c r="E172" s="2"/>
      <c r="F172" s="2"/>
      <c r="G172" s="3"/>
      <c r="H172" s="2">
        <v>-0.50874722495635361</v>
      </c>
      <c r="I172" s="2"/>
      <c r="J172" s="1"/>
      <c r="K172" s="2">
        <v>-0.53345988966426927</v>
      </c>
      <c r="L172" s="2"/>
      <c r="N172" s="2">
        <v>-0.61044086233656525</v>
      </c>
      <c r="O172" s="2"/>
      <c r="P172" s="1"/>
      <c r="Q172" s="2">
        <v>-5.0305148844399405E-2</v>
      </c>
      <c r="R172" s="2"/>
      <c r="S172" s="2"/>
      <c r="T172" s="2">
        <v>7.1939597492909346E-3</v>
      </c>
      <c r="U172" s="2"/>
      <c r="V172" s="3"/>
      <c r="W172" s="2">
        <v>-0.53844720910119093</v>
      </c>
      <c r="X172" s="2"/>
      <c r="Y172" s="2"/>
      <c r="Z172" s="2">
        <v>-6.0532393865727285E-2</v>
      </c>
      <c r="AA172" s="2"/>
      <c r="AB172" s="1"/>
      <c r="AC172" s="2">
        <v>1.0806278978590322E-2</v>
      </c>
      <c r="AD172" s="2"/>
      <c r="AF172" s="2">
        <v>-0.15601560537415937</v>
      </c>
      <c r="AG172" s="2"/>
      <c r="AH172" s="2">
        <v>8.14</v>
      </c>
    </row>
    <row r="173" spans="1:34" x14ac:dyDescent="0.25">
      <c r="A173" t="s">
        <v>227</v>
      </c>
      <c r="B173" t="s">
        <v>60</v>
      </c>
      <c r="C173" t="s">
        <v>63</v>
      </c>
      <c r="D173" s="3"/>
      <c r="E173" s="2"/>
      <c r="F173" s="2"/>
      <c r="G173" s="3"/>
      <c r="H173" s="2">
        <v>8.7860216830594862E-2</v>
      </c>
      <c r="I173" s="2"/>
      <c r="J173" s="1"/>
      <c r="K173" s="2">
        <v>0.14727928645203581</v>
      </c>
      <c r="L173" s="2"/>
      <c r="N173" s="2">
        <v>0.2631254177822504</v>
      </c>
      <c r="O173" s="2"/>
      <c r="P173" s="1"/>
      <c r="Q173" s="2">
        <v>5.4620405833797792E-2</v>
      </c>
      <c r="R173" s="2"/>
      <c r="S173" s="2"/>
      <c r="T173" s="2">
        <v>-6.4948840296463417E-2</v>
      </c>
      <c r="U173" s="2"/>
      <c r="V173" s="3"/>
      <c r="W173" s="2">
        <v>0.22594637748652757</v>
      </c>
      <c r="X173" s="2"/>
      <c r="Y173" s="2"/>
      <c r="Z173" s="2">
        <v>0.12684407342831783</v>
      </c>
      <c r="AA173" s="2"/>
      <c r="AB173" s="1"/>
      <c r="AC173" s="2">
        <v>-6.416776033143623E-2</v>
      </c>
      <c r="AD173" s="2"/>
      <c r="AF173" s="2">
        <v>3.0285059297109118E-2</v>
      </c>
      <c r="AG173" s="2"/>
      <c r="AH173" s="2">
        <v>18.025714285714287</v>
      </c>
    </row>
    <row r="174" spans="1:34" x14ac:dyDescent="0.25">
      <c r="A174" t="s">
        <v>227</v>
      </c>
      <c r="B174" t="s">
        <v>60</v>
      </c>
      <c r="C174" t="s">
        <v>64</v>
      </c>
      <c r="D174" s="3"/>
      <c r="E174" s="2"/>
      <c r="F174" s="2"/>
      <c r="G174" s="3"/>
      <c r="H174" s="2">
        <v>0.25799104801454154</v>
      </c>
      <c r="I174" s="2"/>
      <c r="J174" s="1"/>
      <c r="K174" s="2">
        <v>0.31334495908705162</v>
      </c>
      <c r="L174" s="2"/>
      <c r="N174" s="2">
        <v>0.29751575174478861</v>
      </c>
      <c r="O174" s="2"/>
      <c r="P174" s="1"/>
      <c r="Q174" s="2">
        <v>4.4002102438995827E-2</v>
      </c>
      <c r="R174" s="2"/>
      <c r="S174" s="2"/>
      <c r="T174" s="2">
        <v>-7.9183643521432034E-2</v>
      </c>
      <c r="U174" s="2"/>
      <c r="V174" s="3"/>
      <c r="W174" s="2">
        <v>0.27921229459117813</v>
      </c>
      <c r="X174" s="2"/>
      <c r="Y174" s="2"/>
      <c r="Z174" s="2">
        <v>1.6788250762756141E-2</v>
      </c>
      <c r="AA174" s="2"/>
      <c r="AB174" s="1"/>
      <c r="AC174" s="2">
        <v>2.6683331996931514E-2</v>
      </c>
      <c r="AD174" s="2"/>
      <c r="AF174" s="2">
        <v>1.4267281657390329E-2</v>
      </c>
      <c r="AG174" s="2"/>
      <c r="AH174" s="2">
        <v>20.844761904761906</v>
      </c>
    </row>
    <row r="175" spans="1:34" x14ac:dyDescent="0.25">
      <c r="A175" t="s">
        <v>227</v>
      </c>
      <c r="B175" t="s">
        <v>60</v>
      </c>
      <c r="C175" t="s">
        <v>65</v>
      </c>
      <c r="D175" s="3"/>
      <c r="E175" s="2"/>
      <c r="F175" s="2"/>
      <c r="G175" s="3"/>
      <c r="H175" s="2">
        <v>0.39392328306522884</v>
      </c>
      <c r="I175" s="2"/>
      <c r="J175" s="1"/>
      <c r="K175" s="2">
        <v>0.44729899279777641</v>
      </c>
      <c r="L175" s="2"/>
      <c r="N175" s="2">
        <v>0.49484410195164363</v>
      </c>
      <c r="O175" s="2"/>
      <c r="P175" s="1"/>
      <c r="Q175" s="2">
        <v>3.8291981300164757E-2</v>
      </c>
      <c r="R175" s="2"/>
      <c r="S175" s="2"/>
      <c r="T175" s="2">
        <v>-3.0845813611173556E-2</v>
      </c>
      <c r="U175" s="2"/>
      <c r="V175" s="3"/>
      <c r="W175" s="2">
        <v>0.5267646863149491</v>
      </c>
      <c r="X175" s="2"/>
      <c r="Y175" s="2"/>
      <c r="Z175" s="2">
        <v>9.5213224109809813E-2</v>
      </c>
      <c r="AA175" s="2"/>
      <c r="AB175" s="1"/>
      <c r="AC175" s="2">
        <v>-5.2047713855513655E-2</v>
      </c>
      <c r="AD175" s="2"/>
      <c r="AF175" s="2">
        <v>-2.0947009973125152E-2</v>
      </c>
      <c r="AG175" s="2"/>
      <c r="AH175" s="2">
        <v>23.097142857142856</v>
      </c>
    </row>
    <row r="176" spans="1:34" x14ac:dyDescent="0.25">
      <c r="A176" t="s">
        <v>227</v>
      </c>
      <c r="B176" t="s">
        <v>60</v>
      </c>
      <c r="C176" t="s">
        <v>66</v>
      </c>
      <c r="D176" s="3"/>
      <c r="E176" s="2"/>
      <c r="F176" s="2"/>
      <c r="G176" s="3"/>
      <c r="H176" s="2">
        <v>0.70119335857515419</v>
      </c>
      <c r="I176" s="2"/>
      <c r="J176" s="1"/>
      <c r="K176" s="2">
        <v>0.73607558522400374</v>
      </c>
      <c r="L176" s="2"/>
      <c r="N176" s="2">
        <v>0.74774418228046624</v>
      </c>
      <c r="O176" s="2"/>
      <c r="P176" s="1"/>
      <c r="Q176" s="2">
        <v>2.0504827251967672E-2</v>
      </c>
      <c r="R176" s="2"/>
      <c r="S176" s="2"/>
      <c r="T176" s="2">
        <v>4.6886375710776029E-2</v>
      </c>
      <c r="U176" s="2"/>
      <c r="V176" s="3"/>
      <c r="W176" s="2">
        <v>0.71421728427915654</v>
      </c>
      <c r="X176" s="2"/>
      <c r="Y176" s="2"/>
      <c r="Z176" s="2">
        <v>7.5755869390574659E-3</v>
      </c>
      <c r="AA176" s="2"/>
      <c r="AB176" s="1"/>
      <c r="AC176" s="2">
        <v>1.2751941678300405E-2</v>
      </c>
      <c r="AD176" s="2"/>
      <c r="AF176" s="2">
        <v>1.951682561252932E-2</v>
      </c>
      <c r="AG176" s="2"/>
      <c r="AH176" s="2">
        <v>28.188571428571429</v>
      </c>
    </row>
    <row r="177" spans="1:34" x14ac:dyDescent="0.25">
      <c r="A177" t="s">
        <v>227</v>
      </c>
      <c r="B177" t="s">
        <v>60</v>
      </c>
      <c r="C177" t="s">
        <v>67</v>
      </c>
      <c r="D177" s="3"/>
      <c r="E177" s="2"/>
      <c r="F177" s="2"/>
      <c r="G177" s="3"/>
      <c r="H177" s="2">
        <v>0.68481251841048363</v>
      </c>
      <c r="I177" s="2"/>
      <c r="J177" s="1"/>
      <c r="K177" s="2">
        <v>0.56358663414624499</v>
      </c>
      <c r="L177" s="2"/>
      <c r="N177" s="2">
        <v>0.55730843168975452</v>
      </c>
      <c r="O177" s="2"/>
      <c r="P177" s="1"/>
      <c r="Q177" s="2">
        <v>-7.1951910546865672E-2</v>
      </c>
      <c r="R177" s="2"/>
      <c r="S177" s="2"/>
      <c r="T177" s="2">
        <v>9.6656480589954574E-2</v>
      </c>
      <c r="U177" s="2"/>
      <c r="V177" s="3"/>
      <c r="W177" s="2">
        <v>0.53315148692701775</v>
      </c>
      <c r="X177" s="2"/>
      <c r="Y177" s="2"/>
      <c r="Z177" s="2">
        <v>-9.0088963182812232E-2</v>
      </c>
      <c r="AA177" s="2"/>
      <c r="AB177" s="1"/>
      <c r="AC177" s="2">
        <v>1.9852125777796159E-2</v>
      </c>
      <c r="AD177" s="2"/>
      <c r="AF177" s="2">
        <v>1.5715239609399134E-2</v>
      </c>
      <c r="AG177" s="2"/>
      <c r="AH177" s="2">
        <v>27.917142857142856</v>
      </c>
    </row>
    <row r="178" spans="1:34" x14ac:dyDescent="0.25">
      <c r="A178" t="s">
        <v>227</v>
      </c>
      <c r="B178" t="s">
        <v>60</v>
      </c>
      <c r="C178" t="s">
        <v>68</v>
      </c>
      <c r="D178" s="3"/>
      <c r="E178" s="2"/>
      <c r="F178" s="2"/>
      <c r="G178" s="3"/>
      <c r="H178" s="2">
        <v>-0.69709814853398666</v>
      </c>
      <c r="I178" s="2"/>
      <c r="J178" s="1"/>
      <c r="K178" s="2">
        <v>-0.73954350596686358</v>
      </c>
      <c r="L178" s="2"/>
      <c r="N178" s="2">
        <v>-0.80236370159178128</v>
      </c>
      <c r="O178" s="2"/>
      <c r="P178" s="1"/>
      <c r="Q178" s="2">
        <v>-0.14012885633455396</v>
      </c>
      <c r="R178" s="2"/>
      <c r="S178" s="2"/>
      <c r="T178" s="2">
        <v>2.1606373862260941E-2</v>
      </c>
      <c r="U178" s="2"/>
      <c r="V178" s="3"/>
      <c r="W178" s="2">
        <v>-0.795984299115162</v>
      </c>
      <c r="X178" s="2"/>
      <c r="Y178" s="2"/>
      <c r="Z178" s="2">
        <v>-0.32651626959027347</v>
      </c>
      <c r="AA178" s="2"/>
      <c r="AB178" s="1"/>
      <c r="AC178" s="2">
        <v>0.27665021672596146</v>
      </c>
      <c r="AD178" s="2"/>
      <c r="AF178" s="2">
        <v>-3.1308426887616148E-2</v>
      </c>
      <c r="AG178" s="2"/>
      <c r="AH178" s="2">
        <v>5.019047619047619</v>
      </c>
    </row>
    <row r="179" spans="1:34" x14ac:dyDescent="0.25">
      <c r="A179" t="s">
        <v>227</v>
      </c>
      <c r="B179" t="s">
        <v>69</v>
      </c>
      <c r="C179" t="s">
        <v>70</v>
      </c>
      <c r="D179" s="3"/>
      <c r="E179" s="2"/>
      <c r="F179" s="2"/>
      <c r="G179" s="3"/>
      <c r="H179" s="2"/>
      <c r="I179" s="2">
        <v>-0.92315374280644025</v>
      </c>
      <c r="J179" s="1"/>
      <c r="K179" s="2"/>
      <c r="L179" s="2">
        <v>-0.93917690851997426</v>
      </c>
      <c r="N179" s="2"/>
      <c r="O179" s="2">
        <v>-0.93534991804400625</v>
      </c>
      <c r="P179" s="1"/>
      <c r="Q179" s="2"/>
      <c r="R179" s="2">
        <v>-0.20850917868841967</v>
      </c>
      <c r="S179" s="2"/>
      <c r="T179" s="2"/>
      <c r="U179" s="2">
        <v>-0.19219499651501937</v>
      </c>
      <c r="V179" s="3"/>
      <c r="W179" s="2"/>
      <c r="X179" s="2">
        <v>-0.93442884704943119</v>
      </c>
      <c r="Y179" s="2"/>
      <c r="Z179" s="2"/>
      <c r="AA179" s="2">
        <v>-0.14679076982741901</v>
      </c>
      <c r="AB179" s="1"/>
      <c r="AC179" s="2"/>
      <c r="AD179" s="2">
        <v>-7.2410134420626604E-2</v>
      </c>
      <c r="AF179" s="2"/>
      <c r="AG179" s="2">
        <v>-1.408684398281046E-2</v>
      </c>
      <c r="AH179" s="2">
        <v>0.1819047619047619</v>
      </c>
    </row>
    <row r="180" spans="1:34" x14ac:dyDescent="0.25">
      <c r="A180" t="s">
        <v>227</v>
      </c>
      <c r="B180" t="s">
        <v>69</v>
      </c>
      <c r="C180" t="s">
        <v>71</v>
      </c>
      <c r="D180" s="3"/>
      <c r="E180" s="2"/>
      <c r="F180" s="2"/>
      <c r="G180" s="3"/>
      <c r="H180" s="2">
        <v>-0.50955189780654797</v>
      </c>
      <c r="I180" s="2"/>
      <c r="J180" s="1"/>
      <c r="K180" s="2">
        <v>-0.53648456616826445</v>
      </c>
      <c r="L180" s="2"/>
      <c r="N180" s="2">
        <v>-0.62434652080219255</v>
      </c>
      <c r="O180" s="2"/>
      <c r="P180" s="1"/>
      <c r="Q180" s="2">
        <v>-5.4914165810655668E-2</v>
      </c>
      <c r="R180" s="2"/>
      <c r="S180" s="2"/>
      <c r="T180" s="2">
        <v>-1.5442890872476855E-3</v>
      </c>
      <c r="U180" s="2"/>
      <c r="V180" s="3"/>
      <c r="W180" s="2">
        <v>-0.56514403565963667</v>
      </c>
      <c r="X180" s="2"/>
      <c r="Y180" s="2"/>
      <c r="Z180" s="2">
        <v>-0.11342022908880989</v>
      </c>
      <c r="AA180" s="2"/>
      <c r="AB180" s="1"/>
      <c r="AC180" s="2">
        <v>6.5906457229992554E-2</v>
      </c>
      <c r="AD180" s="2"/>
      <c r="AF180" s="2">
        <v>-0.13617774940044625</v>
      </c>
      <c r="AG180" s="2"/>
      <c r="AH180" s="2">
        <v>1.160952380952381</v>
      </c>
    </row>
    <row r="181" spans="1:34" x14ac:dyDescent="0.25">
      <c r="A181" t="s">
        <v>227</v>
      </c>
      <c r="B181" t="s">
        <v>69</v>
      </c>
      <c r="C181" t="s">
        <v>72</v>
      </c>
      <c r="D181" s="3"/>
      <c r="E181" s="2"/>
      <c r="F181" s="2"/>
      <c r="G181" s="3"/>
      <c r="H181" s="2">
        <v>8.9124702738043071E-2</v>
      </c>
      <c r="I181" s="2"/>
      <c r="J181" s="1"/>
      <c r="K181" s="2">
        <v>0.12534919347571405</v>
      </c>
      <c r="L181" s="2"/>
      <c r="N181" s="2">
        <v>0.44431514505768877</v>
      </c>
      <c r="O181" s="2"/>
      <c r="P181" s="1"/>
      <c r="Q181" s="2">
        <v>3.3260453907116627E-2</v>
      </c>
      <c r="R181" s="2"/>
      <c r="S181" s="2"/>
      <c r="T181" s="2">
        <v>-0.10088693003804239</v>
      </c>
      <c r="U181" s="2"/>
      <c r="V181" s="3"/>
      <c r="W181" s="2">
        <v>0.23869868937529115</v>
      </c>
      <c r="X181" s="2"/>
      <c r="Y181" s="2"/>
      <c r="Z181" s="2">
        <v>0.13724363447303967</v>
      </c>
      <c r="AA181" s="2"/>
      <c r="AB181" s="1"/>
      <c r="AC181" s="2">
        <v>-9.1506235989408768E-2</v>
      </c>
      <c r="AD181" s="2"/>
      <c r="AF181" s="2">
        <v>0.16594667784827566</v>
      </c>
      <c r="AG181" s="2"/>
      <c r="AH181" s="2">
        <v>2.578095238095238</v>
      </c>
    </row>
    <row r="182" spans="1:34" x14ac:dyDescent="0.25">
      <c r="A182" t="s">
        <v>227</v>
      </c>
      <c r="B182" t="s">
        <v>69</v>
      </c>
      <c r="C182" t="s">
        <v>73</v>
      </c>
      <c r="D182" s="3"/>
      <c r="E182" s="2"/>
      <c r="F182" s="2"/>
      <c r="G182" s="3"/>
      <c r="H182" s="2">
        <v>0.27259011258235333</v>
      </c>
      <c r="I182" s="2"/>
      <c r="J182" s="1"/>
      <c r="K182" s="2">
        <v>0.37556234879835859</v>
      </c>
      <c r="L182" s="2"/>
      <c r="N182" s="2">
        <v>0.43832424108982959</v>
      </c>
      <c r="O182" s="2"/>
      <c r="P182" s="1"/>
      <c r="Q182" s="2">
        <v>8.0915756919000215E-2</v>
      </c>
      <c r="R182" s="2"/>
      <c r="S182" s="2"/>
      <c r="T182" s="2">
        <v>-0.13597591943307341</v>
      </c>
      <c r="U182" s="2"/>
      <c r="V182" s="3"/>
      <c r="W182" s="2">
        <v>0.18698689375291067</v>
      </c>
      <c r="X182" s="2"/>
      <c r="Y182" s="2"/>
      <c r="Z182" s="2">
        <v>-6.7341131836863632E-2</v>
      </c>
      <c r="AA182" s="2"/>
      <c r="AB182" s="1"/>
      <c r="AC182" s="2">
        <v>0.15886989520005201</v>
      </c>
      <c r="AD182" s="2"/>
      <c r="AF182" s="2">
        <v>0.21169489577679856</v>
      </c>
      <c r="AG182" s="2"/>
      <c r="AH182" s="2">
        <v>3.0123809523809522</v>
      </c>
    </row>
    <row r="183" spans="1:34" x14ac:dyDescent="0.25">
      <c r="A183" t="s">
        <v>227</v>
      </c>
      <c r="B183" t="s">
        <v>69</v>
      </c>
      <c r="C183" t="s">
        <v>74</v>
      </c>
      <c r="D183" s="3"/>
      <c r="E183" s="2"/>
      <c r="F183" s="2"/>
      <c r="G183" s="3"/>
      <c r="H183" s="2">
        <v>0.41059150639068309</v>
      </c>
      <c r="I183" s="2"/>
      <c r="J183" s="1"/>
      <c r="K183" s="2">
        <v>0.48948918973249866</v>
      </c>
      <c r="L183" s="2"/>
      <c r="N183" s="2">
        <v>0.57253545022949925</v>
      </c>
      <c r="O183" s="2"/>
      <c r="P183" s="1"/>
      <c r="Q183" s="2">
        <v>5.5932612992145136E-2</v>
      </c>
      <c r="R183" s="2"/>
      <c r="S183" s="2"/>
      <c r="T183" s="2">
        <v>-9.1421406163500696E-2</v>
      </c>
      <c r="U183" s="2"/>
      <c r="V183" s="3"/>
      <c r="W183" s="2">
        <v>0.4163369037322866</v>
      </c>
      <c r="X183" s="2"/>
      <c r="Y183" s="2"/>
      <c r="Z183" s="2">
        <v>3.993154592127679E-3</v>
      </c>
      <c r="AA183" s="2"/>
      <c r="AB183" s="1"/>
      <c r="AC183" s="2">
        <v>5.1649716496078968E-2</v>
      </c>
      <c r="AD183" s="2"/>
      <c r="AF183" s="2">
        <v>0.11023848019650195</v>
      </c>
      <c r="AG183" s="2"/>
      <c r="AH183" s="2">
        <v>3.3390476190476193</v>
      </c>
    </row>
    <row r="184" spans="1:34" x14ac:dyDescent="0.25">
      <c r="A184" t="s">
        <v>227</v>
      </c>
      <c r="B184" t="s">
        <v>69</v>
      </c>
      <c r="C184" t="s">
        <v>75</v>
      </c>
      <c r="D184" s="3"/>
      <c r="E184" s="2"/>
      <c r="F184" s="2"/>
      <c r="G184" s="3"/>
      <c r="H184" s="2">
        <v>0.82942372491683858</v>
      </c>
      <c r="I184" s="2"/>
      <c r="J184" s="1"/>
      <c r="K184" s="2">
        <v>0.90742057798018849</v>
      </c>
      <c r="L184" s="2"/>
      <c r="N184" s="2">
        <v>0.32641061890885492</v>
      </c>
      <c r="O184" s="2"/>
      <c r="P184" s="1"/>
      <c r="Q184" s="2">
        <v>4.2634926854560495E-2</v>
      </c>
      <c r="R184" s="2"/>
      <c r="S184" s="2"/>
      <c r="T184" s="2">
        <v>1.2698441121463233E-2</v>
      </c>
      <c r="U184" s="2"/>
      <c r="V184" s="3"/>
      <c r="W184" s="2">
        <v>0.42170181624642411</v>
      </c>
      <c r="X184" s="2"/>
      <c r="Y184" s="2"/>
      <c r="Z184" s="2">
        <v>-0.22293087017080859</v>
      </c>
      <c r="AA184" s="2"/>
      <c r="AB184" s="1"/>
      <c r="AC184" s="2">
        <v>0.34164701920527007</v>
      </c>
      <c r="AD184" s="2"/>
      <c r="AF184" s="2">
        <v>-6.706395258740927E-2</v>
      </c>
      <c r="AG184" s="2"/>
      <c r="AH184" s="2">
        <v>4.3304761904761904</v>
      </c>
    </row>
    <row r="185" spans="1:34" x14ac:dyDescent="0.25">
      <c r="A185" t="s">
        <v>227</v>
      </c>
      <c r="B185" t="s">
        <v>69</v>
      </c>
      <c r="C185" t="s">
        <v>76</v>
      </c>
      <c r="D185" s="3"/>
      <c r="E185" s="2"/>
      <c r="F185" s="2"/>
      <c r="G185" s="3"/>
      <c r="H185" s="2">
        <v>0.81292793148785458</v>
      </c>
      <c r="I185" s="2"/>
      <c r="J185" s="1"/>
      <c r="K185" s="2">
        <v>0.69206646286938245</v>
      </c>
      <c r="L185" s="2"/>
      <c r="N185" s="2">
        <v>0.56602773729278932</v>
      </c>
      <c r="O185" s="2"/>
      <c r="P185" s="1"/>
      <c r="Q185" s="2">
        <v>-6.6666208081297862E-2</v>
      </c>
      <c r="R185" s="2"/>
      <c r="S185" s="2"/>
      <c r="T185" s="2">
        <v>6.7061019834689262E-2</v>
      </c>
      <c r="U185" s="2"/>
      <c r="V185" s="3"/>
      <c r="W185" s="2">
        <v>0.51812121615328333</v>
      </c>
      <c r="X185" s="2"/>
      <c r="Y185" s="2"/>
      <c r="Z185" s="2">
        <v>-0.16268021239170827</v>
      </c>
      <c r="AA185" s="2"/>
      <c r="AB185" s="1"/>
      <c r="AC185" s="2">
        <v>0.11458012038320597</v>
      </c>
      <c r="AD185" s="2"/>
      <c r="AF185" s="2">
        <v>3.1514654783796336E-2</v>
      </c>
      <c r="AG185" s="2"/>
      <c r="AH185" s="2">
        <v>4.2914285714285718</v>
      </c>
    </row>
    <row r="186" spans="1:34" x14ac:dyDescent="0.25">
      <c r="A186" t="s">
        <v>227</v>
      </c>
      <c r="B186" t="s">
        <v>69</v>
      </c>
      <c r="C186" t="s">
        <v>77</v>
      </c>
      <c r="D186" s="3"/>
      <c r="E186" s="2"/>
      <c r="F186" s="2"/>
      <c r="G186" s="3"/>
      <c r="H186" s="2">
        <v>-0.67893553277245711</v>
      </c>
      <c r="I186" s="2"/>
      <c r="J186" s="1"/>
      <c r="K186" s="2">
        <v>-0.7237340653399047</v>
      </c>
      <c r="L186" s="2"/>
      <c r="N186" s="2">
        <v>-0.89755214209060297</v>
      </c>
      <c r="O186" s="2"/>
      <c r="P186" s="1"/>
      <c r="Q186" s="2">
        <v>-0.13953104638931857</v>
      </c>
      <c r="R186" s="2"/>
      <c r="S186" s="2"/>
      <c r="T186" s="2">
        <v>2.2942366811750103E-2</v>
      </c>
      <c r="U186" s="2"/>
      <c r="V186" s="3"/>
      <c r="W186" s="2">
        <v>-0.83175038254274503</v>
      </c>
      <c r="X186" s="2"/>
      <c r="Y186" s="2"/>
      <c r="Z186" s="2">
        <v>-0.47600482688201995</v>
      </c>
      <c r="AA186" s="2"/>
      <c r="AB186" s="1"/>
      <c r="AC186" s="2">
        <v>0.64200160078458546</v>
      </c>
      <c r="AD186" s="2"/>
      <c r="AF186" s="2">
        <v>-0.39112071520036795</v>
      </c>
      <c r="AG186" s="2"/>
      <c r="AH186" s="2">
        <v>0.76</v>
      </c>
    </row>
    <row r="187" spans="1:34" x14ac:dyDescent="0.25">
      <c r="A187" t="s">
        <v>227</v>
      </c>
      <c r="B187" t="s">
        <v>69</v>
      </c>
      <c r="C187" t="s">
        <v>78</v>
      </c>
      <c r="D187" s="3"/>
      <c r="E187" s="2"/>
      <c r="F187" s="2"/>
      <c r="G187" s="3"/>
      <c r="H187" s="2"/>
      <c r="I187" s="2">
        <v>-0.92516542493192611</v>
      </c>
      <c r="J187" s="1"/>
      <c r="K187" s="2"/>
      <c r="L187" s="2">
        <v>-0.93536160154165016</v>
      </c>
      <c r="N187" s="2"/>
      <c r="O187" s="2">
        <v>-0.98793387060094295</v>
      </c>
      <c r="P187" s="1"/>
      <c r="Q187" s="2"/>
      <c r="R187" s="2">
        <v>-0.13624931887745484</v>
      </c>
      <c r="S187" s="2"/>
      <c r="T187" s="2"/>
      <c r="U187" s="2">
        <v>-0.11055768033443036</v>
      </c>
      <c r="V187" s="3"/>
      <c r="W187" s="2"/>
      <c r="X187" s="2">
        <v>-0.98912114962411013</v>
      </c>
      <c r="Y187" s="2"/>
      <c r="Z187" s="2"/>
      <c r="AA187" s="2">
        <v>-0.85463958582238153</v>
      </c>
      <c r="AB187" s="1"/>
      <c r="AC187" s="2"/>
      <c r="AD187" s="2">
        <v>4.941661531185364</v>
      </c>
      <c r="AF187" s="2"/>
      <c r="AG187" s="2">
        <v>0.10909150004875401</v>
      </c>
      <c r="AH187" s="2">
        <v>0.17714285714285713</v>
      </c>
    </row>
    <row r="188" spans="1:34" x14ac:dyDescent="0.25">
      <c r="A188" t="s">
        <v>227</v>
      </c>
      <c r="B188" t="s">
        <v>69</v>
      </c>
      <c r="C188" t="s">
        <v>79</v>
      </c>
      <c r="D188" s="3"/>
      <c r="E188" s="2"/>
      <c r="F188" s="2"/>
      <c r="G188" s="3"/>
      <c r="H188" s="2">
        <v>-0.4705252645721224</v>
      </c>
      <c r="I188" s="2"/>
      <c r="J188" s="1"/>
      <c r="K188" s="2">
        <v>-0.4745745558397626</v>
      </c>
      <c r="L188" s="2"/>
      <c r="N188" s="2">
        <v>-0.62866323571569649</v>
      </c>
      <c r="O188" s="2"/>
      <c r="P188" s="1"/>
      <c r="Q188" s="2">
        <v>-7.6474948061634462E-3</v>
      </c>
      <c r="R188" s="2"/>
      <c r="S188" s="2"/>
      <c r="T188" s="2">
        <v>-3.4988840775212027E-2</v>
      </c>
      <c r="U188" s="2"/>
      <c r="V188" s="3"/>
      <c r="W188" s="2">
        <v>-0.47885835939059274</v>
      </c>
      <c r="X188" s="2"/>
      <c r="Y188" s="2"/>
      <c r="Z188" s="2">
        <v>-1.5816728582686235E-2</v>
      </c>
      <c r="AA188" s="2"/>
      <c r="AB188" s="1"/>
      <c r="AC188" s="2">
        <v>8.2207907111579992E-3</v>
      </c>
      <c r="AD188" s="2"/>
      <c r="AF188" s="2">
        <v>-0.2874840756003777</v>
      </c>
      <c r="AG188" s="2"/>
      <c r="AH188" s="2">
        <v>1.2533333333333334</v>
      </c>
    </row>
    <row r="189" spans="1:34" x14ac:dyDescent="0.25">
      <c r="A189" t="s">
        <v>227</v>
      </c>
      <c r="B189" t="s">
        <v>69</v>
      </c>
      <c r="C189" t="s">
        <v>80</v>
      </c>
      <c r="D189" s="3"/>
      <c r="E189" s="2"/>
      <c r="F189" s="2"/>
      <c r="G189" s="3"/>
      <c r="H189" s="2">
        <v>4.9695733078520377E-2</v>
      </c>
      <c r="I189" s="2"/>
      <c r="J189" s="1"/>
      <c r="K189" s="2">
        <v>0.14190806940198653</v>
      </c>
      <c r="L189" s="2"/>
      <c r="N189" s="2">
        <v>-7.1171880851440883E-2</v>
      </c>
      <c r="O189" s="2"/>
      <c r="P189" s="1"/>
      <c r="Q189" s="2">
        <v>8.7847010271502768E-2</v>
      </c>
      <c r="R189" s="2"/>
      <c r="S189" s="2"/>
      <c r="T189" s="2">
        <v>-0.12114472566914936</v>
      </c>
      <c r="U189" s="2"/>
      <c r="V189" s="3"/>
      <c r="W189" s="2">
        <v>0.2217097997471893</v>
      </c>
      <c r="X189" s="2"/>
      <c r="Y189" s="2"/>
      <c r="Z189" s="2">
        <v>0.16377780616952697</v>
      </c>
      <c r="AA189" s="2"/>
      <c r="AB189" s="1"/>
      <c r="AC189" s="2">
        <v>-6.5319011660942783E-2</v>
      </c>
      <c r="AD189" s="2"/>
      <c r="AF189" s="2">
        <v>-0.2397617802248877</v>
      </c>
      <c r="AG189" s="2"/>
      <c r="AH189" s="2">
        <v>2.4847619047619047</v>
      </c>
    </row>
    <row r="190" spans="1:34" x14ac:dyDescent="0.25">
      <c r="A190" t="s">
        <v>227</v>
      </c>
      <c r="B190" t="s">
        <v>69</v>
      </c>
      <c r="C190" t="s">
        <v>81</v>
      </c>
      <c r="D190" s="3"/>
      <c r="E190" s="2"/>
      <c r="F190" s="2"/>
      <c r="G190" s="3"/>
      <c r="H190" s="2">
        <v>0.13619806447441229</v>
      </c>
      <c r="I190" s="2"/>
      <c r="J190" s="1"/>
      <c r="K190" s="2">
        <v>0.28832047469517064</v>
      </c>
      <c r="L190" s="2"/>
      <c r="N190" s="2">
        <v>7.8903712174707152E-3</v>
      </c>
      <c r="O190" s="2"/>
      <c r="P190" s="1"/>
      <c r="Q190" s="2">
        <v>0.13388752224677991</v>
      </c>
      <c r="R190" s="2"/>
      <c r="S190" s="2"/>
      <c r="T190" s="2">
        <v>-0.17488393445259287</v>
      </c>
      <c r="U190" s="2"/>
      <c r="V190" s="3"/>
      <c r="W190" s="2">
        <v>5.4652385070853571E-2</v>
      </c>
      <c r="X190" s="2"/>
      <c r="Y190" s="2"/>
      <c r="Z190" s="2">
        <v>-7.1844507396915391E-2</v>
      </c>
      <c r="AA190" s="2"/>
      <c r="AB190" s="1"/>
      <c r="AC190" s="2">
        <v>0.22156025632616494</v>
      </c>
      <c r="AD190" s="2"/>
      <c r="AF190" s="2">
        <v>-4.4377516239056058E-2</v>
      </c>
      <c r="AG190" s="2"/>
      <c r="AH190" s="2">
        <v>2.6895238095238096</v>
      </c>
    </row>
    <row r="191" spans="1:34" x14ac:dyDescent="0.25">
      <c r="A191" t="s">
        <v>227</v>
      </c>
      <c r="B191" t="s">
        <v>69</v>
      </c>
      <c r="C191" t="s">
        <v>82</v>
      </c>
      <c r="D191" s="3"/>
      <c r="E191" s="2"/>
      <c r="F191" s="2"/>
      <c r="G191" s="3"/>
      <c r="H191" s="2">
        <v>0.26655506620589575</v>
      </c>
      <c r="I191" s="2"/>
      <c r="J191" s="1"/>
      <c r="K191" s="2">
        <v>0.39006938812291625</v>
      </c>
      <c r="L191" s="2"/>
      <c r="N191" s="2">
        <v>0.50231607162234004</v>
      </c>
      <c r="O191" s="2"/>
      <c r="P191" s="1"/>
      <c r="Q191" s="2">
        <v>9.7520182863134464E-2</v>
      </c>
      <c r="R191" s="2"/>
      <c r="S191" s="2"/>
      <c r="T191" s="2">
        <v>-0.11023619554634223</v>
      </c>
      <c r="U191" s="2"/>
      <c r="V191" s="3"/>
      <c r="W191" s="2">
        <v>0.51111702481538157</v>
      </c>
      <c r="X191" s="2"/>
      <c r="Y191" s="2"/>
      <c r="Z191" s="2">
        <v>0.19299731752082439</v>
      </c>
      <c r="AA191" s="2"/>
      <c r="AB191" s="1"/>
      <c r="AC191" s="2">
        <v>-8.0104052492489641E-2</v>
      </c>
      <c r="AD191" s="2"/>
      <c r="AF191" s="2">
        <v>-5.8644211914741229E-3</v>
      </c>
      <c r="AG191" s="2"/>
      <c r="AH191" s="2">
        <v>2.9980952380952379</v>
      </c>
    </row>
    <row r="192" spans="1:34" x14ac:dyDescent="0.25">
      <c r="A192" t="s">
        <v>227</v>
      </c>
      <c r="B192" t="s">
        <v>69</v>
      </c>
      <c r="C192" t="s">
        <v>83</v>
      </c>
      <c r="D192" s="3"/>
      <c r="E192" s="2"/>
      <c r="F192" s="2"/>
      <c r="G192" s="3"/>
      <c r="H192" s="2">
        <v>0.63630224087019638</v>
      </c>
      <c r="I192" s="2"/>
      <c r="J192" s="1"/>
      <c r="K192" s="2">
        <v>0.73869306326727235</v>
      </c>
      <c r="L192" s="2"/>
      <c r="N192" s="2">
        <v>0.66601395248213513</v>
      </c>
      <c r="O192" s="2"/>
      <c r="P192" s="1"/>
      <c r="Q192" s="2">
        <v>6.2574791996219403E-2</v>
      </c>
      <c r="R192" s="2"/>
      <c r="S192" s="2"/>
      <c r="T192" s="2">
        <v>-2.4821442586925313E-3</v>
      </c>
      <c r="U192" s="2"/>
      <c r="V192" s="3"/>
      <c r="W192" s="2">
        <v>0.96415408156476645</v>
      </c>
      <c r="X192" s="2"/>
      <c r="Y192" s="2"/>
      <c r="Z192" s="2">
        <v>0.20026591627280088</v>
      </c>
      <c r="AA192" s="2"/>
      <c r="AB192" s="1"/>
      <c r="AC192" s="2">
        <v>-0.11478718526646348</v>
      </c>
      <c r="AD192" s="2"/>
      <c r="AF192" s="2">
        <v>-0.15182497055248345</v>
      </c>
      <c r="AG192" s="2"/>
      <c r="AH192" s="2">
        <v>3.8733333333333335</v>
      </c>
    </row>
    <row r="193" spans="1:34" x14ac:dyDescent="0.25">
      <c r="A193" t="s">
        <v>227</v>
      </c>
      <c r="B193" t="s">
        <v>69</v>
      </c>
      <c r="C193" t="s">
        <v>84</v>
      </c>
      <c r="D193" s="3"/>
      <c r="E193" s="2"/>
      <c r="F193" s="2"/>
      <c r="G193" s="3"/>
      <c r="H193" s="2">
        <v>0.6532003707242775</v>
      </c>
      <c r="I193" s="2"/>
      <c r="J193" s="1"/>
      <c r="K193" s="2">
        <v>0.60591150761467061</v>
      </c>
      <c r="L193" s="2"/>
      <c r="N193" s="2">
        <v>0.49770559161075267</v>
      </c>
      <c r="O193" s="2"/>
      <c r="P193" s="1"/>
      <c r="Q193" s="2">
        <v>-2.8604183946569273E-2</v>
      </c>
      <c r="R193" s="2"/>
      <c r="S193" s="2"/>
      <c r="T193" s="2">
        <v>4.084910996128821E-2</v>
      </c>
      <c r="U193" s="2"/>
      <c r="V193" s="3"/>
      <c r="W193" s="2">
        <v>0.74404364313751592</v>
      </c>
      <c r="X193" s="2"/>
      <c r="Y193" s="2"/>
      <c r="Z193" s="2">
        <v>5.4866012276574283E-2</v>
      </c>
      <c r="AA193" s="2"/>
      <c r="AB193" s="1"/>
      <c r="AC193" s="2">
        <v>-7.9201535746351248E-2</v>
      </c>
      <c r="AD193" s="2"/>
      <c r="AF193" s="2">
        <v>-0.14128014467456917</v>
      </c>
      <c r="AG193" s="2"/>
      <c r="AH193" s="2">
        <v>3.9133333333333336</v>
      </c>
    </row>
    <row r="194" spans="1:34" x14ac:dyDescent="0.25">
      <c r="A194" t="s">
        <v>227</v>
      </c>
      <c r="B194" t="s">
        <v>69</v>
      </c>
      <c r="C194" t="s">
        <v>85</v>
      </c>
      <c r="D194" s="3"/>
      <c r="E194" s="2"/>
      <c r="F194" s="2"/>
      <c r="G194" s="3"/>
      <c r="H194" s="2">
        <v>-0.7461257157636848</v>
      </c>
      <c r="I194" s="2"/>
      <c r="J194" s="1"/>
      <c r="K194" s="2">
        <v>-0.75640817684613304</v>
      </c>
      <c r="L194" s="2"/>
      <c r="N194" s="2">
        <v>-0.86349715109055925</v>
      </c>
      <c r="O194" s="2"/>
      <c r="P194" s="1"/>
      <c r="Q194" s="2">
        <v>-4.0501928238133034E-2</v>
      </c>
      <c r="R194" s="2"/>
      <c r="S194" s="2"/>
      <c r="T194" s="2">
        <v>-6.3861277000035965E-2</v>
      </c>
      <c r="U194" s="2"/>
      <c r="V194" s="3"/>
      <c r="W194" s="2">
        <v>-0.83324063601889431</v>
      </c>
      <c r="X194" s="2"/>
      <c r="Y194" s="2"/>
      <c r="Z194" s="2">
        <v>-0.34319422433527036</v>
      </c>
      <c r="AA194" s="2"/>
      <c r="AB194" s="1"/>
      <c r="AC194" s="2">
        <v>0.46073959175358814</v>
      </c>
      <c r="AD194" s="2"/>
      <c r="AF194" s="2">
        <v>-0.18147134538063181</v>
      </c>
      <c r="AG194" s="2"/>
      <c r="AH194" s="2">
        <v>0.6009523809523809</v>
      </c>
    </row>
    <row r="195" spans="1:34" x14ac:dyDescent="0.25">
      <c r="A195" t="s">
        <v>227</v>
      </c>
      <c r="B195" t="s">
        <v>69</v>
      </c>
      <c r="C195" t="s">
        <v>86</v>
      </c>
      <c r="D195" s="3"/>
      <c r="E195" s="2"/>
      <c r="F195" s="2"/>
      <c r="G195" s="3"/>
      <c r="H195" s="2"/>
      <c r="I195" s="2">
        <v>-0.9199350514056629</v>
      </c>
      <c r="J195" s="1"/>
      <c r="K195" s="2"/>
      <c r="L195" s="2">
        <v>-0.93562778574944028</v>
      </c>
      <c r="N195" s="2"/>
      <c r="O195" s="2">
        <v>-0.98624744133416764</v>
      </c>
      <c r="P195" s="1"/>
      <c r="Q195" s="2"/>
      <c r="R195" s="2">
        <v>-0.19599984712360974</v>
      </c>
      <c r="S195" s="2"/>
      <c r="T195" s="2"/>
      <c r="U195" s="2">
        <v>-9.6603501546669301E-2</v>
      </c>
      <c r="V195" s="3"/>
      <c r="W195" s="2"/>
      <c r="X195" s="2">
        <v>-0.94933138181092414</v>
      </c>
      <c r="Y195" s="2"/>
      <c r="Z195" s="2"/>
      <c r="AA195" s="2">
        <v>-0.36720640238228175</v>
      </c>
      <c r="AB195" s="1"/>
      <c r="AC195" s="2"/>
      <c r="AD195" s="2">
        <v>0.27045624443406524</v>
      </c>
      <c r="AF195" s="2"/>
      <c r="AG195" s="2">
        <v>-0.72858937332918194</v>
      </c>
      <c r="AH195" s="2">
        <v>0.18952380952380951</v>
      </c>
    </row>
    <row r="196" spans="1:34" x14ac:dyDescent="0.25">
      <c r="A196" t="s">
        <v>227</v>
      </c>
      <c r="B196" t="s">
        <v>69</v>
      </c>
      <c r="C196" t="s">
        <v>87</v>
      </c>
      <c r="D196" s="3"/>
      <c r="E196" s="2"/>
      <c r="F196" s="2"/>
      <c r="G196" s="3"/>
      <c r="H196" s="2">
        <v>-0.51478227133281118</v>
      </c>
      <c r="I196" s="2"/>
      <c r="J196" s="1"/>
      <c r="K196" s="2">
        <v>-0.50135934174863617</v>
      </c>
      <c r="L196" s="2"/>
      <c r="N196" s="2">
        <v>-0.6061970058303241</v>
      </c>
      <c r="O196" s="2"/>
      <c r="P196" s="1"/>
      <c r="Q196" s="2">
        <v>2.7663990488739909E-2</v>
      </c>
      <c r="R196" s="2"/>
      <c r="S196" s="2"/>
      <c r="T196" s="2">
        <v>-9.4545243231725751E-2</v>
      </c>
      <c r="U196" s="2"/>
      <c r="V196" s="3"/>
      <c r="W196" s="2">
        <v>-0.49987093340429778</v>
      </c>
      <c r="X196" s="2"/>
      <c r="Y196" s="2"/>
      <c r="Z196" s="2">
        <v>3.0649223020698946E-2</v>
      </c>
      <c r="AA196" s="2"/>
      <c r="AB196" s="1"/>
      <c r="AC196" s="2">
        <v>-2.9753030977677231E-3</v>
      </c>
      <c r="AD196" s="2"/>
      <c r="AF196" s="2">
        <v>-0.21262917182324281</v>
      </c>
      <c r="AG196" s="2"/>
      <c r="AH196" s="2">
        <v>1.1485714285714286</v>
      </c>
    </row>
    <row r="197" spans="1:34" x14ac:dyDescent="0.25">
      <c r="A197" t="s">
        <v>227</v>
      </c>
      <c r="B197" t="s">
        <v>69</v>
      </c>
      <c r="C197" t="s">
        <v>88</v>
      </c>
      <c r="D197" s="3"/>
      <c r="E197" s="2"/>
      <c r="F197" s="2"/>
      <c r="G197" s="3"/>
      <c r="H197" s="2">
        <v>-1.3068749236638366E-2</v>
      </c>
      <c r="I197" s="2"/>
      <c r="J197" s="1"/>
      <c r="K197" s="2">
        <v>4.0569523294584187E-2</v>
      </c>
      <c r="L197" s="2"/>
      <c r="N197" s="2">
        <v>5.0411509141447208E-2</v>
      </c>
      <c r="O197" s="2"/>
      <c r="P197" s="1"/>
      <c r="Q197" s="2">
        <v>5.4348812833590276E-2</v>
      </c>
      <c r="R197" s="2"/>
      <c r="S197" s="2"/>
      <c r="T197" s="2">
        <v>-0.14152918534794356</v>
      </c>
      <c r="U197" s="2"/>
      <c r="V197" s="3"/>
      <c r="W197" s="2">
        <v>0.1391497571685183</v>
      </c>
      <c r="X197" s="2"/>
      <c r="Y197" s="2"/>
      <c r="Z197" s="2">
        <v>0.15414232006160256</v>
      </c>
      <c r="AA197" s="2"/>
      <c r="AB197" s="1"/>
      <c r="AC197" s="2">
        <v>-8.6537749163308364E-2</v>
      </c>
      <c r="AD197" s="2"/>
      <c r="AF197" s="2">
        <v>-7.7936030716777904E-2</v>
      </c>
      <c r="AG197" s="2"/>
      <c r="AH197" s="2">
        <v>2.3361904761904762</v>
      </c>
    </row>
    <row r="198" spans="1:34" x14ac:dyDescent="0.25">
      <c r="A198" t="s">
        <v>227</v>
      </c>
      <c r="B198" t="s">
        <v>69</v>
      </c>
      <c r="C198" t="s">
        <v>89</v>
      </c>
      <c r="D198" s="3"/>
      <c r="E198" s="2"/>
      <c r="F198" s="2"/>
      <c r="G198" s="3"/>
      <c r="H198" s="2">
        <v>0.10883918756780453</v>
      </c>
      <c r="I198" s="2"/>
      <c r="J198" s="1"/>
      <c r="K198" s="2">
        <v>0.14217425360977698</v>
      </c>
      <c r="L198" s="2"/>
      <c r="N198" s="2">
        <v>-0.11444239178025051</v>
      </c>
      <c r="O198" s="2"/>
      <c r="P198" s="1"/>
      <c r="Q198" s="2">
        <v>3.0063296830458386E-2</v>
      </c>
      <c r="R198" s="2"/>
      <c r="S198" s="2"/>
      <c r="T198" s="2">
        <v>-0.14322696042168659</v>
      </c>
      <c r="U198" s="2"/>
      <c r="V198" s="3"/>
      <c r="W198" s="2">
        <v>6.9642738340762733E-3</v>
      </c>
      <c r="X198" s="2"/>
      <c r="Y198" s="2"/>
      <c r="Z198" s="2">
        <v>-9.1947535343761655E-2</v>
      </c>
      <c r="AA198" s="2"/>
      <c r="AB198" s="1"/>
      <c r="AC198" s="2">
        <v>0.13427570091350338</v>
      </c>
      <c r="AD198" s="2"/>
      <c r="AF198" s="2">
        <v>-0.12060263841087604</v>
      </c>
      <c r="AG198" s="2"/>
      <c r="AH198" s="2">
        <v>2.6247619047619049</v>
      </c>
    </row>
    <row r="199" spans="1:34" x14ac:dyDescent="0.25">
      <c r="A199" t="s">
        <v>227</v>
      </c>
      <c r="B199" t="s">
        <v>69</v>
      </c>
      <c r="C199" t="s">
        <v>90</v>
      </c>
      <c r="D199" s="3"/>
      <c r="E199" s="2"/>
      <c r="F199" s="2"/>
      <c r="G199" s="3"/>
      <c r="H199" s="2">
        <v>0.16436161423121431</v>
      </c>
      <c r="I199" s="2"/>
      <c r="J199" s="1"/>
      <c r="K199" s="2">
        <v>0.1758132828692438</v>
      </c>
      <c r="L199" s="2"/>
      <c r="N199" s="2">
        <v>1.5854669432177282E-2</v>
      </c>
      <c r="O199" s="2"/>
      <c r="P199" s="1"/>
      <c r="Q199" s="2">
        <v>9.8354092017960415E-3</v>
      </c>
      <c r="R199" s="2"/>
      <c r="S199" s="2"/>
      <c r="T199" s="2">
        <v>-0.1041696537996456</v>
      </c>
      <c r="U199" s="2"/>
      <c r="V199" s="3"/>
      <c r="W199" s="2">
        <v>0.2686527842458919</v>
      </c>
      <c r="X199" s="2"/>
      <c r="Y199" s="2"/>
      <c r="Z199" s="2">
        <v>8.9482710077043004E-2</v>
      </c>
      <c r="AA199" s="2"/>
      <c r="AB199" s="1"/>
      <c r="AC199" s="2">
        <v>-7.3178905601901434E-2</v>
      </c>
      <c r="AD199" s="2"/>
      <c r="AF199" s="2">
        <v>-0.1992974596017939</v>
      </c>
      <c r="AG199" s="2"/>
      <c r="AH199" s="2">
        <v>2.7561904761904761</v>
      </c>
    </row>
    <row r="200" spans="1:34" x14ac:dyDescent="0.25">
      <c r="A200" t="s">
        <v>227</v>
      </c>
      <c r="B200" t="s">
        <v>69</v>
      </c>
      <c r="C200" t="s">
        <v>91</v>
      </c>
      <c r="D200" s="3"/>
      <c r="E200" s="2"/>
      <c r="F200" s="2"/>
      <c r="G200" s="3"/>
      <c r="H200" s="2">
        <v>0.59244757053460462</v>
      </c>
      <c r="I200" s="2"/>
      <c r="J200" s="1"/>
      <c r="K200" s="2">
        <v>0.53956509382300122</v>
      </c>
      <c r="L200" s="2"/>
      <c r="N200" s="2">
        <v>0.68386018219070466</v>
      </c>
      <c r="O200" s="2"/>
      <c r="P200" s="1"/>
      <c r="Q200" s="2">
        <v>-3.3208049831883302E-2</v>
      </c>
      <c r="R200" s="2"/>
      <c r="S200" s="2"/>
      <c r="T200" s="2">
        <v>4.6877746632415507E-2</v>
      </c>
      <c r="U200" s="2"/>
      <c r="V200" s="3"/>
      <c r="W200" s="2">
        <v>0.62556849178364726</v>
      </c>
      <c r="X200" s="2"/>
      <c r="Y200" s="2"/>
      <c r="Z200" s="2">
        <v>2.0717534108135371E-2</v>
      </c>
      <c r="AA200" s="2"/>
      <c r="AB200" s="1"/>
      <c r="AC200" s="2">
        <v>-5.2905951006158247E-2</v>
      </c>
      <c r="AD200" s="2"/>
      <c r="AF200" s="2">
        <v>3.5817291651900396E-2</v>
      </c>
      <c r="AG200" s="2"/>
      <c r="AH200" s="2">
        <v>3.7695238095238097</v>
      </c>
    </row>
    <row r="201" spans="1:34" x14ac:dyDescent="0.25">
      <c r="A201" t="s">
        <v>227</v>
      </c>
      <c r="B201" t="s">
        <v>69</v>
      </c>
      <c r="C201" t="s">
        <v>92</v>
      </c>
      <c r="D201" s="3"/>
      <c r="E201" s="2"/>
      <c r="F201" s="2"/>
      <c r="G201" s="3"/>
      <c r="H201" s="2">
        <v>0.7051017695618127</v>
      </c>
      <c r="I201" s="2"/>
      <c r="J201" s="1"/>
      <c r="K201" s="2">
        <v>0.55104428778394721</v>
      </c>
      <c r="L201" s="2"/>
      <c r="N201" s="2">
        <v>0.56763664521423718</v>
      </c>
      <c r="O201" s="2"/>
      <c r="P201" s="1"/>
      <c r="Q201" s="2">
        <v>-9.0350665938284558E-2</v>
      </c>
      <c r="R201" s="2"/>
      <c r="S201" s="2"/>
      <c r="T201" s="2">
        <v>0.10428562881953063</v>
      </c>
      <c r="U201" s="2"/>
      <c r="V201" s="3"/>
      <c r="W201" s="2">
        <v>0.7239252212095002</v>
      </c>
      <c r="X201" s="2"/>
      <c r="Y201" s="2"/>
      <c r="Z201" s="2">
        <v>1.0959047768863694E-2</v>
      </c>
      <c r="AA201" s="2"/>
      <c r="AB201" s="1"/>
      <c r="AC201" s="2">
        <v>-0.10028264088232464</v>
      </c>
      <c r="AD201" s="2"/>
      <c r="AF201" s="2">
        <v>-9.0695405088761949E-2</v>
      </c>
      <c r="AG201" s="2"/>
      <c r="AH201" s="2">
        <v>4.0361904761904759</v>
      </c>
    </row>
    <row r="202" spans="1:34" x14ac:dyDescent="0.25">
      <c r="A202" t="s">
        <v>227</v>
      </c>
      <c r="B202" t="s">
        <v>69</v>
      </c>
      <c r="C202" t="s">
        <v>93</v>
      </c>
      <c r="D202" s="3"/>
      <c r="E202" s="2"/>
      <c r="F202" s="2"/>
      <c r="G202" s="3"/>
      <c r="H202" s="2">
        <v>-0.74411403363819895</v>
      </c>
      <c r="I202" s="2"/>
      <c r="J202" s="1"/>
      <c r="K202" s="2">
        <v>-0.75580926237860546</v>
      </c>
      <c r="L202" s="2"/>
      <c r="N202" s="2">
        <v>-0.79698247677589695</v>
      </c>
      <c r="O202" s="2"/>
      <c r="P202" s="1"/>
      <c r="Q202" s="2">
        <v>-4.570459924352277E-2</v>
      </c>
      <c r="R202" s="2"/>
      <c r="S202" s="2"/>
      <c r="T202" s="2">
        <v>2.0306996899614127E-2</v>
      </c>
      <c r="U202" s="2"/>
      <c r="V202" s="3"/>
      <c r="W202" s="2">
        <v>-0.86006519858958153</v>
      </c>
      <c r="X202" s="2"/>
      <c r="Y202" s="2"/>
      <c r="Z202" s="2">
        <v>-0.45317959468902858</v>
      </c>
      <c r="AA202" s="2"/>
      <c r="AB202" s="1"/>
      <c r="AC202" s="2">
        <v>0.74503352787795651</v>
      </c>
      <c r="AD202" s="2"/>
      <c r="AF202" s="2">
        <v>0.4507420238101485</v>
      </c>
      <c r="AG202" s="2"/>
      <c r="AH202" s="2">
        <v>0.60571428571428576</v>
      </c>
    </row>
    <row r="203" spans="1:34" x14ac:dyDescent="0.25">
      <c r="A203" t="s">
        <v>227</v>
      </c>
      <c r="B203" t="s">
        <v>69</v>
      </c>
      <c r="C203" t="s">
        <v>94</v>
      </c>
      <c r="D203" s="3"/>
      <c r="E203" s="2"/>
      <c r="F203" s="2"/>
      <c r="G203" s="3"/>
      <c r="H203" s="2"/>
      <c r="I203" s="2">
        <v>-0.92033738783076002</v>
      </c>
      <c r="J203" s="1"/>
      <c r="K203" s="2"/>
      <c r="L203" s="2">
        <v>-0.94762825711730825</v>
      </c>
      <c r="N203" s="2"/>
      <c r="O203" s="2">
        <v>-0.96485155002375667</v>
      </c>
      <c r="P203" s="1"/>
      <c r="Q203" s="2"/>
      <c r="R203" s="2">
        <v>-0.3425804777142718</v>
      </c>
      <c r="S203" s="2"/>
      <c r="T203" s="2"/>
      <c r="U203" s="2">
        <v>-0.15400450684871814</v>
      </c>
      <c r="V203" s="3"/>
      <c r="W203" s="2"/>
      <c r="X203" s="2">
        <v>-0.95708069988690037</v>
      </c>
      <c r="Y203" s="2"/>
      <c r="Z203" s="2"/>
      <c r="AA203" s="2">
        <v>-0.46127946127946129</v>
      </c>
      <c r="AB203" s="1"/>
      <c r="AC203" s="2"/>
      <c r="AD203" s="2">
        <v>0.22023849172146792</v>
      </c>
      <c r="AF203" s="2"/>
      <c r="AG203" s="2">
        <v>-0.18109042607126191</v>
      </c>
      <c r="AH203" s="2">
        <v>0.18857142857142858</v>
      </c>
    </row>
    <row r="204" spans="1:34" x14ac:dyDescent="0.25">
      <c r="A204" t="s">
        <v>227</v>
      </c>
      <c r="B204" t="s">
        <v>69</v>
      </c>
      <c r="C204" t="s">
        <v>95</v>
      </c>
      <c r="D204" s="3"/>
      <c r="E204" s="2"/>
      <c r="F204" s="2"/>
      <c r="G204" s="3"/>
      <c r="H204" s="2">
        <v>-0.48903274012659226</v>
      </c>
      <c r="I204" s="2"/>
      <c r="J204" s="1"/>
      <c r="K204" s="2">
        <v>-0.55384199471790718</v>
      </c>
      <c r="L204" s="2"/>
      <c r="N204" s="2">
        <v>-0.69431701509014188</v>
      </c>
      <c r="O204" s="2"/>
      <c r="P204" s="1"/>
      <c r="Q204" s="2">
        <v>-0.12683618739696889</v>
      </c>
      <c r="R204" s="2"/>
      <c r="S204" s="2"/>
      <c r="T204" s="2">
        <v>-2.8090332192602263E-2</v>
      </c>
      <c r="U204" s="2"/>
      <c r="V204" s="3"/>
      <c r="W204" s="2">
        <v>-0.52893087618920898</v>
      </c>
      <c r="X204" s="2"/>
      <c r="Y204" s="2"/>
      <c r="Z204" s="2">
        <v>-7.8156897054534991E-2</v>
      </c>
      <c r="AA204" s="2"/>
      <c r="AB204" s="1"/>
      <c r="AC204" s="2">
        <v>-5.2881379233561066E-2</v>
      </c>
      <c r="AD204" s="2"/>
      <c r="AF204" s="2">
        <v>-0.3511130675873293</v>
      </c>
      <c r="AG204" s="2"/>
      <c r="AH204" s="2">
        <v>1.2095238095238094</v>
      </c>
    </row>
    <row r="205" spans="1:34" x14ac:dyDescent="0.25">
      <c r="A205" t="s">
        <v>227</v>
      </c>
      <c r="B205" t="s">
        <v>69</v>
      </c>
      <c r="C205" t="s">
        <v>96</v>
      </c>
      <c r="D205" s="3"/>
      <c r="E205" s="2"/>
      <c r="F205" s="2"/>
      <c r="G205" s="3"/>
      <c r="H205" s="2">
        <v>-5.7325755997327255E-2</v>
      </c>
      <c r="I205" s="2"/>
      <c r="J205" s="1"/>
      <c r="K205" s="2">
        <v>-5.4692536444360673E-3</v>
      </c>
      <c r="L205" s="2"/>
      <c r="N205" s="2">
        <v>0.19495481758732014</v>
      </c>
      <c r="O205" s="2"/>
      <c r="P205" s="1"/>
      <c r="Q205" s="2">
        <v>5.5010264748666771E-2</v>
      </c>
      <c r="R205" s="2"/>
      <c r="S205" s="2"/>
      <c r="T205" s="2">
        <v>-0.16813441414082042</v>
      </c>
      <c r="U205" s="2"/>
      <c r="V205" s="3"/>
      <c r="W205" s="2">
        <v>1.203113565298386E-2</v>
      </c>
      <c r="X205" s="2"/>
      <c r="Y205" s="2"/>
      <c r="Z205" s="2">
        <v>7.3489195554923281E-2</v>
      </c>
      <c r="AA205" s="2"/>
      <c r="AB205" s="1"/>
      <c r="AC205" s="2">
        <v>-1.7291608104553879E-2</v>
      </c>
      <c r="AD205" s="2"/>
      <c r="AF205" s="2">
        <v>0.18070122172209246</v>
      </c>
      <c r="AG205" s="2"/>
      <c r="AH205" s="2">
        <v>2.2314285714285713</v>
      </c>
    </row>
    <row r="206" spans="1:34" x14ac:dyDescent="0.25">
      <c r="A206" t="s">
        <v>227</v>
      </c>
      <c r="B206" t="s">
        <v>69</v>
      </c>
      <c r="C206" t="s">
        <v>97</v>
      </c>
      <c r="D206" s="3"/>
      <c r="E206" s="2"/>
      <c r="F206" s="2"/>
      <c r="G206" s="3"/>
      <c r="H206" s="2">
        <v>8.9124702738043071E-2</v>
      </c>
      <c r="I206" s="2"/>
      <c r="J206" s="1"/>
      <c r="K206" s="2">
        <v>9.9229868086315731E-2</v>
      </c>
      <c r="L206" s="2"/>
      <c r="N206" s="2">
        <v>-4.0663831406034245E-2</v>
      </c>
      <c r="O206" s="2"/>
      <c r="P206" s="1"/>
      <c r="Q206" s="2">
        <v>9.2785057579887198E-3</v>
      </c>
      <c r="R206" s="2"/>
      <c r="S206" s="2"/>
      <c r="T206" s="2">
        <v>-0.14865877117652337</v>
      </c>
      <c r="U206" s="2"/>
      <c r="V206" s="3"/>
      <c r="W206" s="2">
        <v>0.20546603685716192</v>
      </c>
      <c r="X206" s="2"/>
      <c r="Y206" s="2"/>
      <c r="Z206" s="2">
        <v>0.10673288730178276</v>
      </c>
      <c r="AA206" s="2"/>
      <c r="AB206" s="1"/>
      <c r="AC206" s="2">
        <v>-8.8128029939995134E-2</v>
      </c>
      <c r="AD206" s="2"/>
      <c r="AF206" s="2">
        <v>-0.20421043216718116</v>
      </c>
      <c r="AG206" s="2"/>
      <c r="AH206" s="2">
        <v>2.578095238095238</v>
      </c>
    </row>
    <row r="207" spans="1:34" x14ac:dyDescent="0.25">
      <c r="A207" t="s">
        <v>227</v>
      </c>
      <c r="B207" t="s">
        <v>69</v>
      </c>
      <c r="C207" t="s">
        <v>98</v>
      </c>
      <c r="D207" s="3"/>
      <c r="E207" s="2"/>
      <c r="F207" s="2"/>
      <c r="G207" s="3"/>
      <c r="H207" s="2">
        <v>0.18246675336058682</v>
      </c>
      <c r="I207" s="2"/>
      <c r="J207" s="1"/>
      <c r="K207" s="2">
        <v>0.20147787690366759</v>
      </c>
      <c r="L207" s="2"/>
      <c r="N207" s="2">
        <v>-5.0075194733522399E-2</v>
      </c>
      <c r="O207" s="2"/>
      <c r="P207" s="1"/>
      <c r="Q207" s="2">
        <v>1.6077775064512245E-2</v>
      </c>
      <c r="R207" s="2"/>
      <c r="S207" s="2"/>
      <c r="T207" s="2">
        <v>-8.6463509081715184E-2</v>
      </c>
      <c r="U207" s="2"/>
      <c r="V207" s="3"/>
      <c r="W207" s="2">
        <v>0.24823631162264648</v>
      </c>
      <c r="X207" s="2"/>
      <c r="Y207" s="2"/>
      <c r="Z207" s="2">
        <v>5.5536652678537468E-2</v>
      </c>
      <c r="AA207" s="2"/>
      <c r="AB207" s="1"/>
      <c r="AC207" s="2">
        <v>-3.7458881831954782E-2</v>
      </c>
      <c r="AD207" s="2"/>
      <c r="AF207" s="2">
        <v>-0.23901723921831941</v>
      </c>
      <c r="AG207" s="2"/>
      <c r="AH207" s="2">
        <v>2.7990476190476192</v>
      </c>
    </row>
    <row r="208" spans="1:34" x14ac:dyDescent="0.25">
      <c r="A208" t="s">
        <v>227</v>
      </c>
      <c r="B208" t="s">
        <v>69</v>
      </c>
      <c r="C208" t="s">
        <v>99</v>
      </c>
      <c r="D208" s="3"/>
      <c r="E208" s="2"/>
      <c r="F208" s="2"/>
      <c r="G208" s="3"/>
      <c r="H208" s="2">
        <v>0.53732748029629218</v>
      </c>
      <c r="I208" s="2"/>
      <c r="J208" s="1"/>
      <c r="K208" s="2">
        <v>0.47820963392739535</v>
      </c>
      <c r="L208" s="2"/>
      <c r="N208" s="2">
        <v>0.44426074411359906</v>
      </c>
      <c r="O208" s="2"/>
      <c r="P208" s="1"/>
      <c r="Q208" s="2">
        <v>-3.8454697890052181E-2</v>
      </c>
      <c r="R208" s="2"/>
      <c r="S208" s="2"/>
      <c r="T208" s="2">
        <v>6.9458308311199479E-2</v>
      </c>
      <c r="U208" s="2"/>
      <c r="V208" s="3"/>
      <c r="W208" s="2">
        <v>0.53853768877652852</v>
      </c>
      <c r="X208" s="2"/>
      <c r="Y208" s="2"/>
      <c r="Z208" s="2">
        <v>7.0759060552294528E-4</v>
      </c>
      <c r="AA208" s="2"/>
      <c r="AB208" s="1"/>
      <c r="AC208" s="2">
        <v>-3.9210576498255989E-2</v>
      </c>
      <c r="AD208" s="2"/>
      <c r="AF208" s="2">
        <v>-6.1315017807062833E-2</v>
      </c>
      <c r="AG208" s="2"/>
      <c r="AH208" s="2">
        <v>3.6390476190476191</v>
      </c>
    </row>
    <row r="209" spans="1:34" x14ac:dyDescent="0.25">
      <c r="A209" t="s">
        <v>227</v>
      </c>
      <c r="B209" t="s">
        <v>69</v>
      </c>
      <c r="C209" t="s">
        <v>100</v>
      </c>
      <c r="D209" s="3"/>
      <c r="E209" s="2"/>
      <c r="F209" s="2"/>
      <c r="G209" s="3"/>
      <c r="H209" s="2">
        <v>0.56669803932838558</v>
      </c>
      <c r="I209" s="2"/>
      <c r="J209" s="1"/>
      <c r="K209" s="2">
        <v>0.4216676717893264</v>
      </c>
      <c r="L209" s="2"/>
      <c r="N209" s="2">
        <v>0.28994838613284957</v>
      </c>
      <c r="O209" s="2"/>
      <c r="P209" s="1"/>
      <c r="Q209" s="2">
        <v>-9.2570486446824085E-2</v>
      </c>
      <c r="R209" s="2"/>
      <c r="S209" s="2"/>
      <c r="T209" s="2">
        <v>0.12431239808212036</v>
      </c>
      <c r="U209" s="2"/>
      <c r="V209" s="3"/>
      <c r="W209" s="2">
        <v>0.42766283015102147</v>
      </c>
      <c r="X209" s="2"/>
      <c r="Y209" s="2"/>
      <c r="Z209" s="2">
        <v>-8.8816602940896661E-2</v>
      </c>
      <c r="AA209" s="2"/>
      <c r="AB209" s="1"/>
      <c r="AC209" s="2">
        <v>-4.1985372161431611E-3</v>
      </c>
      <c r="AD209" s="2"/>
      <c r="AF209" s="2">
        <v>-9.6498073303991294E-2</v>
      </c>
      <c r="AG209" s="2"/>
      <c r="AH209" s="2">
        <v>3.7085714285714286</v>
      </c>
    </row>
    <row r="210" spans="1:34" x14ac:dyDescent="0.25">
      <c r="A210" t="s">
        <v>227</v>
      </c>
      <c r="B210" t="s">
        <v>69</v>
      </c>
      <c r="C210" t="s">
        <v>101</v>
      </c>
      <c r="D210" s="3"/>
      <c r="E210" s="2"/>
      <c r="F210" s="2"/>
      <c r="G210" s="3"/>
      <c r="H210" s="2">
        <v>-0.72238786668295174</v>
      </c>
      <c r="I210" s="2"/>
      <c r="J210" s="1"/>
      <c r="K210" s="2">
        <v>-0.75644144987210682</v>
      </c>
      <c r="L210" s="2"/>
      <c r="N210" s="2">
        <v>-0.80327258593624851</v>
      </c>
      <c r="O210" s="2"/>
      <c r="P210" s="1"/>
      <c r="Q210" s="2">
        <v>-0.12266582065443621</v>
      </c>
      <c r="R210" s="2"/>
      <c r="S210" s="2"/>
      <c r="T210" s="2">
        <v>5.547483977433032E-2</v>
      </c>
      <c r="U210" s="2"/>
      <c r="V210" s="3"/>
      <c r="W210" s="2">
        <v>-0.66916372829485726</v>
      </c>
      <c r="X210" s="2"/>
      <c r="Y210" s="2"/>
      <c r="Z210" s="2">
        <v>0.19162640901771355</v>
      </c>
      <c r="AA210" s="2"/>
      <c r="AB210" s="1"/>
      <c r="AC210" s="2">
        <v>-0.26380885941952859</v>
      </c>
      <c r="AD210" s="2"/>
      <c r="AF210" s="2">
        <v>-0.40538731832763597</v>
      </c>
      <c r="AG210" s="2"/>
      <c r="AH210" s="2">
        <v>0.65714285714285714</v>
      </c>
    </row>
    <row r="211" spans="1:34" x14ac:dyDescent="0.25">
      <c r="A211" t="s">
        <v>227</v>
      </c>
      <c r="B211" t="s">
        <v>69</v>
      </c>
      <c r="C211" t="s">
        <v>102</v>
      </c>
      <c r="D211" s="3"/>
      <c r="E211" s="2"/>
      <c r="F211" s="2"/>
      <c r="G211" s="3"/>
      <c r="H211" s="2">
        <v>-0.91470467787939969</v>
      </c>
      <c r="I211" s="2"/>
      <c r="J211" s="1"/>
      <c r="K211" s="2">
        <v>-0.93359813116504109</v>
      </c>
      <c r="L211" s="2"/>
      <c r="N211" s="2">
        <v>-0.96172757580941559</v>
      </c>
      <c r="O211" s="2"/>
      <c r="P211" s="1"/>
      <c r="Q211" s="2">
        <v>-0.221506122860195</v>
      </c>
      <c r="R211" s="2"/>
      <c r="S211" s="2"/>
      <c r="T211" s="2">
        <v>-6.4830204925698243E-2</v>
      </c>
      <c r="U211" s="2"/>
      <c r="V211" s="3"/>
      <c r="W211" s="2">
        <v>-0.91654580533563967</v>
      </c>
      <c r="X211" s="2"/>
      <c r="Y211" s="2"/>
      <c r="Z211" s="2">
        <v>-2.1663172606568915E-2</v>
      </c>
      <c r="AA211" s="2"/>
      <c r="AB211" s="1"/>
      <c r="AC211" s="2">
        <v>-0.20433096569942688</v>
      </c>
      <c r="AD211" s="2"/>
      <c r="AF211" s="2">
        <v>-0.54141462206346314</v>
      </c>
      <c r="AG211" s="2"/>
      <c r="AH211" s="2">
        <v>0.20190476190476189</v>
      </c>
    </row>
    <row r="212" spans="1:34" x14ac:dyDescent="0.25">
      <c r="A212" t="s">
        <v>227</v>
      </c>
      <c r="B212" t="s">
        <v>69</v>
      </c>
      <c r="C212" t="s">
        <v>103</v>
      </c>
      <c r="D212" s="3"/>
      <c r="E212" s="2"/>
      <c r="F212" s="2"/>
      <c r="G212" s="3"/>
      <c r="H212" s="2">
        <v>-0.46811124602153931</v>
      </c>
      <c r="I212" s="2"/>
      <c r="J212" s="1"/>
      <c r="K212" s="2">
        <v>-0.49623529574867775</v>
      </c>
      <c r="L212" s="2"/>
      <c r="N212" s="2">
        <v>-0.55523964150166427</v>
      </c>
      <c r="O212" s="2"/>
      <c r="P212" s="1"/>
      <c r="Q212" s="2">
        <v>-5.2875566824915676E-2</v>
      </c>
      <c r="R212" s="2"/>
      <c r="S212" s="2"/>
      <c r="T212" s="2">
        <v>-7.5919962970119048E-3</v>
      </c>
      <c r="U212" s="2"/>
      <c r="V212" s="3"/>
      <c r="W212" s="2">
        <v>-0.56782649191670553</v>
      </c>
      <c r="X212" s="2"/>
      <c r="Y212" s="2"/>
      <c r="Z212" s="2">
        <v>-0.18753852188042808</v>
      </c>
      <c r="AA212" s="2"/>
      <c r="AB212" s="1"/>
      <c r="AC212" s="2">
        <v>0.16565469989005766</v>
      </c>
      <c r="AD212" s="2"/>
      <c r="AF212" s="2">
        <v>2.9082830367987977E-2</v>
      </c>
      <c r="AG212" s="2"/>
      <c r="AH212" s="2">
        <v>1.259047619047619</v>
      </c>
    </row>
    <row r="213" spans="1:34" x14ac:dyDescent="0.25">
      <c r="A213" t="s">
        <v>227</v>
      </c>
      <c r="B213" t="s">
        <v>69</v>
      </c>
      <c r="C213" t="s">
        <v>104</v>
      </c>
      <c r="D213" s="3"/>
      <c r="E213" s="2"/>
      <c r="F213" s="2"/>
      <c r="G213" s="3"/>
      <c r="H213" s="2">
        <v>-1.065473068605538E-2</v>
      </c>
      <c r="I213" s="2"/>
      <c r="J213" s="1"/>
      <c r="K213" s="2">
        <v>7.3032905636311929E-2</v>
      </c>
      <c r="L213" s="2"/>
      <c r="N213" s="2">
        <v>-1.6988540538272145E-2</v>
      </c>
      <c r="O213" s="2"/>
      <c r="P213" s="1"/>
      <c r="Q213" s="2">
        <v>8.458918904818602E-2</v>
      </c>
      <c r="R213" s="2"/>
      <c r="S213" s="2"/>
      <c r="T213" s="2">
        <v>-0.11680093878421238</v>
      </c>
      <c r="U213" s="2"/>
      <c r="V213" s="3"/>
      <c r="W213" s="2">
        <v>0.11634887898343438</v>
      </c>
      <c r="X213" s="2"/>
      <c r="Y213" s="2"/>
      <c r="Z213" s="2">
        <v>0.12828159595138056</v>
      </c>
      <c r="AA213" s="2"/>
      <c r="AB213" s="1"/>
      <c r="AC213" s="2">
        <v>-3.8800747655459933E-2</v>
      </c>
      <c r="AD213" s="2"/>
      <c r="AF213" s="2">
        <v>-0.11947631554653337</v>
      </c>
      <c r="AG213" s="2"/>
      <c r="AH213" s="2">
        <v>2.3419047619047619</v>
      </c>
    </row>
    <row r="214" spans="1:34" x14ac:dyDescent="0.25">
      <c r="A214" t="s">
        <v>227</v>
      </c>
      <c r="B214" t="s">
        <v>69</v>
      </c>
      <c r="C214" t="s">
        <v>105</v>
      </c>
      <c r="D214" s="3"/>
      <c r="E214" s="2"/>
      <c r="F214" s="2"/>
      <c r="G214" s="3"/>
      <c r="H214" s="2">
        <v>0.10803451471761027</v>
      </c>
      <c r="I214" s="2"/>
      <c r="J214" s="1"/>
      <c r="K214" s="2">
        <v>0.17420508661384582</v>
      </c>
      <c r="L214" s="2"/>
      <c r="N214" s="2">
        <v>-0.28936182738211291</v>
      </c>
      <c r="O214" s="2"/>
      <c r="P214" s="1"/>
      <c r="Q214" s="2">
        <v>5.9719146739487527E-2</v>
      </c>
      <c r="R214" s="2"/>
      <c r="S214" s="2"/>
      <c r="T214" s="2">
        <v>-0.1073298719514294</v>
      </c>
      <c r="U214" s="2"/>
      <c r="V214" s="3"/>
      <c r="W214" s="2">
        <v>-2.8713991085090873E-3</v>
      </c>
      <c r="X214" s="2"/>
      <c r="Y214" s="2"/>
      <c r="Z214" s="2">
        <v>-0.10016407111541481</v>
      </c>
      <c r="AA214" s="2"/>
      <c r="AB214" s="1"/>
      <c r="AC214" s="2">
        <v>0.1775872875359108</v>
      </c>
      <c r="AD214" s="2"/>
      <c r="AF214" s="2">
        <v>-0.28734430334935435</v>
      </c>
      <c r="AG214" s="2"/>
      <c r="AH214" s="2">
        <v>2.6228571428571428</v>
      </c>
    </row>
    <row r="215" spans="1:34" x14ac:dyDescent="0.25">
      <c r="A215" t="s">
        <v>227</v>
      </c>
      <c r="B215" t="s">
        <v>69</v>
      </c>
      <c r="C215" t="s">
        <v>106</v>
      </c>
      <c r="D215" s="3"/>
      <c r="E215" s="2"/>
      <c r="F215" s="2"/>
      <c r="G215" s="3"/>
      <c r="H215" s="2">
        <v>0.2379891800239966</v>
      </c>
      <c r="I215" s="2"/>
      <c r="J215" s="1"/>
      <c r="K215" s="2">
        <v>0.29105995383367644</v>
      </c>
      <c r="L215" s="2"/>
      <c r="N215" s="2">
        <v>0.28322714949058847</v>
      </c>
      <c r="O215" s="2"/>
      <c r="P215" s="1"/>
      <c r="Q215" s="2">
        <v>4.2868797876672415E-2</v>
      </c>
      <c r="R215" s="2"/>
      <c r="S215" s="2"/>
      <c r="T215" s="2">
        <v>1.3106176292986049E-2</v>
      </c>
      <c r="U215" s="2"/>
      <c r="V215" s="3"/>
      <c r="W215" s="2">
        <v>0.39711263388996088</v>
      </c>
      <c r="X215" s="2"/>
      <c r="Y215" s="2"/>
      <c r="Z215" s="2">
        <v>0.12844401112194404</v>
      </c>
      <c r="AA215" s="2"/>
      <c r="AB215" s="1"/>
      <c r="AC215" s="2">
        <v>-7.5907777432369206E-2</v>
      </c>
      <c r="AD215" s="2"/>
      <c r="AF215" s="2">
        <v>-8.1552108048914107E-2</v>
      </c>
      <c r="AG215" s="2"/>
      <c r="AH215" s="2">
        <v>2.9304761904761905</v>
      </c>
    </row>
    <row r="216" spans="1:34" x14ac:dyDescent="0.25">
      <c r="A216" t="s">
        <v>227</v>
      </c>
      <c r="B216" t="s">
        <v>69</v>
      </c>
      <c r="C216" t="s">
        <v>107</v>
      </c>
      <c r="D216" s="3"/>
      <c r="E216" s="2"/>
      <c r="F216" s="2"/>
      <c r="G216" s="3"/>
      <c r="H216" s="2">
        <v>0.39288870368640771</v>
      </c>
      <c r="I216" s="2"/>
      <c r="J216" s="1"/>
      <c r="K216" s="2">
        <v>0.34814537539598356</v>
      </c>
      <c r="L216" s="2"/>
      <c r="N216" s="2">
        <v>0.48687164359532331</v>
      </c>
      <c r="O216" s="2"/>
      <c r="P216" s="1"/>
      <c r="Q216" s="2">
        <v>-3.2122436829448708E-2</v>
      </c>
      <c r="R216" s="2"/>
      <c r="S216" s="2"/>
      <c r="T216" s="2">
        <v>8.6142794459052929E-2</v>
      </c>
      <c r="U216" s="2"/>
      <c r="V216" s="3"/>
      <c r="W216" s="2">
        <v>0.27491184884571895</v>
      </c>
      <c r="X216" s="2"/>
      <c r="Y216" s="2"/>
      <c r="Z216" s="2">
        <v>-8.477223612983309E-2</v>
      </c>
      <c r="AA216" s="2"/>
      <c r="AB216" s="1"/>
      <c r="AC216" s="2">
        <v>5.744282201830897E-2</v>
      </c>
      <c r="AD216" s="2"/>
      <c r="AF216" s="2">
        <v>0.1662072144330049</v>
      </c>
      <c r="AG216" s="2"/>
      <c r="AH216" s="2">
        <v>3.2971428571428572</v>
      </c>
    </row>
    <row r="217" spans="1:34" x14ac:dyDescent="0.25">
      <c r="A217" t="s">
        <v>227</v>
      </c>
      <c r="B217" t="s">
        <v>69</v>
      </c>
      <c r="C217" t="s">
        <v>108</v>
      </c>
      <c r="D217" s="3"/>
      <c r="E217" s="2"/>
      <c r="F217" s="2"/>
      <c r="G217" s="3"/>
      <c r="H217" s="2">
        <v>0.42386860841888985</v>
      </c>
      <c r="I217" s="2"/>
      <c r="J217" s="1"/>
      <c r="K217" s="2">
        <v>0.30735264555215891</v>
      </c>
      <c r="L217" s="2"/>
      <c r="N217" s="2">
        <v>8.9256503268573928E-2</v>
      </c>
      <c r="O217" s="2"/>
      <c r="P217" s="1"/>
      <c r="Q217" s="2">
        <v>-8.1830320465692274E-2</v>
      </c>
      <c r="R217" s="2"/>
      <c r="S217" s="2"/>
      <c r="T217" s="2">
        <v>0.1216828424806109</v>
      </c>
      <c r="U217" s="2"/>
      <c r="V217" s="3"/>
      <c r="W217" s="2">
        <v>-4.787705408821763E-2</v>
      </c>
      <c r="X217" s="2"/>
      <c r="Y217" s="2"/>
      <c r="Z217" s="2">
        <v>-0.33136583885382986</v>
      </c>
      <c r="AA217" s="2"/>
      <c r="AB217" s="1"/>
      <c r="AC217" s="2">
        <v>0.37309328437159905</v>
      </c>
      <c r="AD217" s="2"/>
      <c r="AF217" s="2">
        <v>0.14398289791917684</v>
      </c>
      <c r="AG217" s="2"/>
      <c r="AH217" s="2">
        <v>3.3704761904761904</v>
      </c>
    </row>
    <row r="218" spans="1:34" x14ac:dyDescent="0.25">
      <c r="A218" t="s">
        <v>227</v>
      </c>
      <c r="B218" t="s">
        <v>69</v>
      </c>
      <c r="C218" t="s">
        <v>109</v>
      </c>
      <c r="D218" s="3"/>
      <c r="E218" s="2"/>
      <c r="F218" s="2"/>
      <c r="G218" s="3"/>
      <c r="H218" s="2">
        <v>-0.72279020310804887</v>
      </c>
      <c r="I218" s="2"/>
      <c r="J218" s="1"/>
      <c r="K218" s="2">
        <v>-0.77049375784168972</v>
      </c>
      <c r="L218" s="2"/>
      <c r="N218" s="2">
        <v>-0.72760631280212562</v>
      </c>
      <c r="O218" s="2"/>
      <c r="P218" s="1"/>
      <c r="Q218" s="2">
        <v>-0.17208444965867165</v>
      </c>
      <c r="R218" s="2"/>
      <c r="S218" s="2"/>
      <c r="T218" s="2">
        <v>6.4117972844450533E-2</v>
      </c>
      <c r="U218" s="2"/>
      <c r="V218" s="3"/>
      <c r="W218" s="2">
        <v>-0.77988956157274969</v>
      </c>
      <c r="X218" s="2"/>
      <c r="Y218" s="2"/>
      <c r="Z218" s="2">
        <v>-0.2060420362307156</v>
      </c>
      <c r="AA218" s="2"/>
      <c r="AB218" s="1"/>
      <c r="AC218" s="2">
        <v>4.2687549835497274E-2</v>
      </c>
      <c r="AD218" s="2"/>
      <c r="AF218" s="2">
        <v>0.23748174694960777</v>
      </c>
      <c r="AG218" s="2"/>
      <c r="AH218" s="2">
        <v>0.65619047619047621</v>
      </c>
    </row>
    <row r="219" spans="1:34" x14ac:dyDescent="0.25">
      <c r="A219" t="s">
        <v>227</v>
      </c>
      <c r="B219" t="s">
        <v>69</v>
      </c>
      <c r="C219" t="s">
        <v>110</v>
      </c>
      <c r="D219" s="3"/>
      <c r="E219" s="2"/>
      <c r="F219" s="2"/>
      <c r="G219" s="3"/>
      <c r="H219" s="2"/>
      <c r="I219" s="2">
        <v>-0.92918878918289782</v>
      </c>
      <c r="J219" s="1"/>
      <c r="K219" s="2"/>
      <c r="L219" s="2">
        <v>-0.94415677140737964</v>
      </c>
      <c r="N219" s="2"/>
      <c r="O219" s="2">
        <v>-0.97677895701538542</v>
      </c>
      <c r="P219" s="1"/>
      <c r="Q219" s="2"/>
      <c r="R219" s="2">
        <v>-0.21137850348428167</v>
      </c>
      <c r="S219" s="2"/>
      <c r="T219" s="2"/>
      <c r="U219" s="2">
        <v>-0.22401463085141471</v>
      </c>
      <c r="V219" s="3"/>
      <c r="W219" s="2"/>
      <c r="X219" s="2">
        <v>-0.96274366309626769</v>
      </c>
      <c r="Y219" s="2"/>
      <c r="Z219" s="2"/>
      <c r="AA219" s="2">
        <v>-0.47390572390572394</v>
      </c>
      <c r="AB219" s="1"/>
      <c r="AC219" s="2"/>
      <c r="AD219" s="2">
        <v>0.49889320802665504</v>
      </c>
      <c r="AF219" s="2"/>
      <c r="AG219" s="2">
        <v>-0.37674758167548816</v>
      </c>
      <c r="AH219" s="2">
        <v>0.16761904761904761</v>
      </c>
    </row>
    <row r="220" spans="1:34" x14ac:dyDescent="0.25">
      <c r="A220" t="s">
        <v>227</v>
      </c>
      <c r="B220" t="s">
        <v>69</v>
      </c>
      <c r="C220" t="s">
        <v>111</v>
      </c>
      <c r="D220" s="3"/>
      <c r="E220" s="2"/>
      <c r="F220" s="2"/>
      <c r="G220" s="3"/>
      <c r="H220" s="2">
        <v>-0.57473039867228981</v>
      </c>
      <c r="I220" s="2"/>
      <c r="J220" s="1"/>
      <c r="K220" s="2">
        <v>-0.62275043150955556</v>
      </c>
      <c r="L220" s="2"/>
      <c r="N220" s="2">
        <v>-0.58578713163153573</v>
      </c>
      <c r="O220" s="2"/>
      <c r="P220" s="1"/>
      <c r="Q220" s="2">
        <v>-0.11291645360105129</v>
      </c>
      <c r="R220" s="2"/>
      <c r="S220" s="2"/>
      <c r="T220" s="2">
        <v>0.12555124857389366</v>
      </c>
      <c r="U220" s="2"/>
      <c r="V220" s="3"/>
      <c r="W220" s="2">
        <v>-0.59360787705408824</v>
      </c>
      <c r="X220" s="2"/>
      <c r="Y220" s="2"/>
      <c r="Z220" s="2">
        <v>-4.4465468306527867E-2</v>
      </c>
      <c r="AA220" s="2"/>
      <c r="AB220" s="1"/>
      <c r="AC220" s="2">
        <v>-7.170973741530895E-2</v>
      </c>
      <c r="AD220" s="2"/>
      <c r="AF220" s="2">
        <v>1.920303364521514E-2</v>
      </c>
      <c r="AG220" s="2"/>
      <c r="AH220" s="2">
        <v>1.0066666666666666</v>
      </c>
    </row>
    <row r="221" spans="1:34" x14ac:dyDescent="0.25">
      <c r="A221" t="s">
        <v>227</v>
      </c>
      <c r="B221" t="s">
        <v>69</v>
      </c>
      <c r="C221" t="s">
        <v>112</v>
      </c>
      <c r="D221" s="3"/>
      <c r="E221" s="2"/>
      <c r="F221" s="2"/>
      <c r="G221" s="3"/>
      <c r="H221" s="2">
        <v>7.7456946410225269E-2</v>
      </c>
      <c r="I221" s="2"/>
      <c r="J221" s="1"/>
      <c r="K221" s="2">
        <v>4.2965181164694499E-2</v>
      </c>
      <c r="L221" s="2"/>
      <c r="N221" s="2">
        <v>0.27771769387792156</v>
      </c>
      <c r="O221" s="2"/>
      <c r="P221" s="1"/>
      <c r="Q221" s="2">
        <v>-3.2011947618251657E-2</v>
      </c>
      <c r="R221" s="2"/>
      <c r="S221" s="2"/>
      <c r="T221" s="2">
        <v>6.2838606171703004E-2</v>
      </c>
      <c r="U221" s="2"/>
      <c r="V221" s="3"/>
      <c r="W221" s="2">
        <v>0.22841594038986113</v>
      </c>
      <c r="X221" s="2"/>
      <c r="Y221" s="2"/>
      <c r="Z221" s="2">
        <v>0.14001604292866432</v>
      </c>
      <c r="AA221" s="2"/>
      <c r="AB221" s="1"/>
      <c r="AC221" s="2">
        <v>-0.15096676411303989</v>
      </c>
      <c r="AD221" s="2"/>
      <c r="AF221" s="2">
        <v>4.0092267638769385E-2</v>
      </c>
      <c r="AG221" s="2"/>
      <c r="AH221" s="2">
        <v>2.5504761904761906</v>
      </c>
    </row>
    <row r="222" spans="1:34" x14ac:dyDescent="0.25">
      <c r="A222" t="s">
        <v>227</v>
      </c>
      <c r="B222" t="s">
        <v>69</v>
      </c>
      <c r="C222" t="s">
        <v>113</v>
      </c>
      <c r="D222" s="3"/>
      <c r="E222" s="2"/>
      <c r="F222" s="2"/>
      <c r="G222" s="3"/>
      <c r="H222" s="2">
        <v>0.38001393808329809</v>
      </c>
      <c r="I222" s="2"/>
      <c r="J222" s="1"/>
      <c r="K222" s="2">
        <v>0.31093504134866667</v>
      </c>
      <c r="L222" s="2"/>
      <c r="N222" s="2">
        <v>0.79501083113082371</v>
      </c>
      <c r="O222" s="2"/>
      <c r="P222" s="1"/>
      <c r="Q222" s="2">
        <v>-5.0056420129124257E-2</v>
      </c>
      <c r="R222" s="2"/>
      <c r="S222" s="2"/>
      <c r="T222" s="2">
        <v>9.327113608656612E-2</v>
      </c>
      <c r="U222" s="2"/>
      <c r="V222" s="3"/>
      <c r="W222" s="2">
        <v>0.67117024815381532</v>
      </c>
      <c r="X222" s="2"/>
      <c r="Y222" s="2"/>
      <c r="Z222" s="2">
        <v>0.21088435374149639</v>
      </c>
      <c r="AA222" s="2"/>
      <c r="AB222" s="1"/>
      <c r="AC222" s="2">
        <v>-0.2155580660614923</v>
      </c>
      <c r="AD222" s="2"/>
      <c r="AF222" s="2">
        <v>7.4060586991471444E-2</v>
      </c>
      <c r="AG222" s="2"/>
      <c r="AH222" s="2">
        <v>3.2666666666666666</v>
      </c>
    </row>
    <row r="223" spans="1:34" x14ac:dyDescent="0.25">
      <c r="A223" t="s">
        <v>227</v>
      </c>
      <c r="B223" t="s">
        <v>69</v>
      </c>
      <c r="C223" t="s">
        <v>114</v>
      </c>
      <c r="D223" s="3"/>
      <c r="E223" s="2"/>
      <c r="F223" s="2"/>
      <c r="G223" s="3"/>
      <c r="H223" s="2">
        <v>0.6238298116921841</v>
      </c>
      <c r="I223" s="2"/>
      <c r="J223" s="1"/>
      <c r="K223" s="2">
        <v>0.5975821601125737</v>
      </c>
      <c r="L223" s="2"/>
      <c r="N223" s="2">
        <v>1.0422712821593363</v>
      </c>
      <c r="O223" s="2"/>
      <c r="P223" s="1"/>
      <c r="Q223" s="2">
        <v>-1.6163786341004571E-2</v>
      </c>
      <c r="R223" s="2"/>
      <c r="S223" s="2"/>
      <c r="T223" s="2">
        <v>0.11279961081791234</v>
      </c>
      <c r="U223" s="2"/>
      <c r="V223" s="3"/>
      <c r="W223" s="2">
        <v>0.74031800944714266</v>
      </c>
      <c r="X223" s="2"/>
      <c r="Y223" s="2"/>
      <c r="Z223" s="2">
        <v>7.1651433395734765E-2</v>
      </c>
      <c r="AA223" s="2"/>
      <c r="AB223" s="1"/>
      <c r="AC223" s="2">
        <v>-8.2016421256957961E-2</v>
      </c>
      <c r="AD223" s="2"/>
      <c r="AF223" s="2">
        <v>0.17345710306936923</v>
      </c>
      <c r="AG223" s="2"/>
      <c r="AH223" s="2">
        <v>3.843809523809524</v>
      </c>
    </row>
    <row r="224" spans="1:34" x14ac:dyDescent="0.25">
      <c r="A224" t="s">
        <v>227</v>
      </c>
      <c r="B224" t="s">
        <v>69</v>
      </c>
      <c r="C224" t="s">
        <v>115</v>
      </c>
      <c r="D224" s="3"/>
      <c r="E224" s="2"/>
      <c r="F224" s="2"/>
      <c r="G224" s="3"/>
      <c r="H224" s="2">
        <v>0.65440737999956911</v>
      </c>
      <c r="I224" s="2"/>
      <c r="J224" s="1"/>
      <c r="K224" s="2">
        <v>0.6737773895924748</v>
      </c>
      <c r="L224" s="2"/>
      <c r="N224" s="2">
        <v>0.74776225116546735</v>
      </c>
      <c r="O224" s="2"/>
      <c r="P224" s="1"/>
      <c r="Q224" s="2">
        <v>1.1708387544343557E-2</v>
      </c>
      <c r="R224" s="2"/>
      <c r="S224" s="2"/>
      <c r="T224" s="2">
        <v>0.10004661822074179</v>
      </c>
      <c r="U224" s="2"/>
      <c r="V224" s="3"/>
      <c r="W224" s="2">
        <v>0.66610338633490795</v>
      </c>
      <c r="X224" s="2"/>
      <c r="Y224" s="2"/>
      <c r="Z224" s="2">
        <v>6.9894797521257157E-3</v>
      </c>
      <c r="AA224" s="2"/>
      <c r="AB224" s="1"/>
      <c r="AC224" s="2">
        <v>4.6067096644002437E-3</v>
      </c>
      <c r="AD224" s="2"/>
      <c r="AF224" s="2">
        <v>4.8969377630184052E-2</v>
      </c>
      <c r="AG224" s="2"/>
      <c r="AH224" s="2">
        <v>3.9161904761904762</v>
      </c>
    </row>
    <row r="225" spans="1:34" x14ac:dyDescent="0.25">
      <c r="A225" t="s">
        <v>227</v>
      </c>
      <c r="B225" t="s">
        <v>69</v>
      </c>
      <c r="C225" t="s">
        <v>116</v>
      </c>
      <c r="D225" s="3"/>
      <c r="E225" s="2"/>
      <c r="F225" s="2"/>
      <c r="G225" s="3"/>
      <c r="H225" s="2">
        <v>0.57434243140523189</v>
      </c>
      <c r="I225" s="2"/>
      <c r="J225" s="1"/>
      <c r="K225" s="2">
        <v>0.37202431703648231</v>
      </c>
      <c r="L225" s="2"/>
      <c r="N225" s="2">
        <v>0.55166316800594983</v>
      </c>
      <c r="O225" s="2"/>
      <c r="P225" s="1"/>
      <c r="Q225" s="2">
        <v>-0.12850937334679091</v>
      </c>
      <c r="R225" s="2"/>
      <c r="S225" s="2"/>
      <c r="T225" s="2">
        <v>9.8427589536726368E-2</v>
      </c>
      <c r="U225" s="2"/>
      <c r="V225" s="3"/>
      <c r="W225" s="2">
        <v>0.25956223804138134</v>
      </c>
      <c r="X225" s="2"/>
      <c r="Y225" s="2"/>
      <c r="Z225" s="2">
        <v>-0.20000757210059528</v>
      </c>
      <c r="AA225" s="2"/>
      <c r="AB225" s="1"/>
      <c r="AC225" s="2">
        <v>8.9287453467853162E-2</v>
      </c>
      <c r="AD225" s="2"/>
      <c r="AF225" s="2">
        <v>0.23185678968538559</v>
      </c>
      <c r="AG225" s="2"/>
      <c r="AH225" s="2">
        <v>3.7266666666666666</v>
      </c>
    </row>
    <row r="226" spans="1:34" x14ac:dyDescent="0.25">
      <c r="A226" t="s">
        <v>227</v>
      </c>
      <c r="B226" t="s">
        <v>69</v>
      </c>
      <c r="C226" t="s">
        <v>117</v>
      </c>
      <c r="D226" s="3"/>
      <c r="E226" s="2"/>
      <c r="F226" s="2"/>
      <c r="G226" s="3"/>
      <c r="H226" s="2">
        <v>-0.6572093658172099</v>
      </c>
      <c r="I226" s="2"/>
      <c r="J226" s="1"/>
      <c r="K226" s="2">
        <v>-0.73527980535279802</v>
      </c>
      <c r="L226" s="2"/>
      <c r="N226" s="2">
        <v>-0.7773260556527487</v>
      </c>
      <c r="O226" s="2"/>
      <c r="P226" s="1"/>
      <c r="Q226" s="2">
        <v>-0.22774942848992707</v>
      </c>
      <c r="R226" s="2"/>
      <c r="S226" s="2"/>
      <c r="T226" s="2">
        <v>0.10180525359366976</v>
      </c>
      <c r="U226" s="2"/>
      <c r="V226" s="3"/>
      <c r="W226" s="2">
        <v>-0.79494112168185749</v>
      </c>
      <c r="X226" s="2"/>
      <c r="Y226" s="2"/>
      <c r="Z226" s="2">
        <v>-0.40184315771170243</v>
      </c>
      <c r="AA226" s="2"/>
      <c r="AB226" s="1"/>
      <c r="AC226" s="2">
        <v>0.29094821313235397</v>
      </c>
      <c r="AD226" s="2"/>
      <c r="AF226" s="2">
        <v>8.5858478673327632E-2</v>
      </c>
      <c r="AG226" s="2"/>
      <c r="AH226" s="2">
        <v>0.81142857142857139</v>
      </c>
    </row>
    <row r="227" spans="1:34" x14ac:dyDescent="0.25">
      <c r="A227" t="s">
        <v>227</v>
      </c>
      <c r="B227" t="s">
        <v>69</v>
      </c>
      <c r="C227" t="s">
        <v>118</v>
      </c>
      <c r="D227" s="3"/>
      <c r="E227" s="2"/>
      <c r="F227" s="2"/>
      <c r="G227" s="3"/>
      <c r="H227" s="2">
        <v>-0.90706028580255338</v>
      </c>
      <c r="I227" s="2"/>
      <c r="J227" s="1"/>
      <c r="K227" s="2">
        <v>-0.90652497903106177</v>
      </c>
      <c r="L227" s="2"/>
      <c r="N227" s="2">
        <v>-0.82124257779262144</v>
      </c>
      <c r="O227" s="2"/>
      <c r="P227" s="1"/>
      <c r="Q227" s="2">
        <v>5.7599807268320369E-3</v>
      </c>
      <c r="R227" s="2"/>
      <c r="S227" s="2"/>
      <c r="T227" s="2">
        <v>-5.9211056835870246E-2</v>
      </c>
      <c r="U227" s="2"/>
      <c r="V227" s="3"/>
      <c r="W227" s="2">
        <v>-0.90492182822167522</v>
      </c>
      <c r="X227" s="2"/>
      <c r="Y227" s="2"/>
      <c r="Z227" s="2">
        <v>2.2927689594356204E-2</v>
      </c>
      <c r="AA227" s="2"/>
      <c r="AB227" s="1"/>
      <c r="AC227" s="2">
        <v>-1.6860662101290336E-2</v>
      </c>
      <c r="AD227" s="2"/>
      <c r="AF227" s="2">
        <v>0.88003382536112551</v>
      </c>
      <c r="AG227" s="2"/>
      <c r="AH227" s="2">
        <v>0.22</v>
      </c>
    </row>
    <row r="228" spans="1:34" x14ac:dyDescent="0.25">
      <c r="A228" t="s">
        <v>227</v>
      </c>
      <c r="B228" t="s">
        <v>69</v>
      </c>
      <c r="C228" t="s">
        <v>119</v>
      </c>
      <c r="D228" s="3"/>
      <c r="E228" s="2"/>
      <c r="F228" s="2"/>
      <c r="G228" s="3"/>
      <c r="H228" s="2">
        <v>-0.53449675616257264</v>
      </c>
      <c r="I228" s="2"/>
      <c r="J228" s="1"/>
      <c r="K228" s="2">
        <v>-0.54897304191708085</v>
      </c>
      <c r="L228" s="2"/>
      <c r="N228" s="2">
        <v>-0.57853548578440184</v>
      </c>
      <c r="O228" s="2"/>
      <c r="P228" s="1"/>
      <c r="Q228" s="2">
        <v>-3.1097890770442116E-2</v>
      </c>
      <c r="R228" s="2"/>
      <c r="S228" s="2"/>
      <c r="T228" s="2">
        <v>0.16690680539645486</v>
      </c>
      <c r="U228" s="2"/>
      <c r="V228" s="3"/>
      <c r="W228" s="2">
        <v>-0.53489189009380622</v>
      </c>
      <c r="X228" s="2"/>
      <c r="Y228" s="2"/>
      <c r="Z228" s="2">
        <v>-9.2832677102361316E-4</v>
      </c>
      <c r="AA228" s="2"/>
      <c r="AB228" s="1"/>
      <c r="AC228" s="2">
        <v>-3.0274283195905638E-2</v>
      </c>
      <c r="AD228" s="2"/>
      <c r="AF228" s="2">
        <v>-9.3872096418476603E-2</v>
      </c>
      <c r="AG228" s="2"/>
      <c r="AH228" s="2">
        <v>1.1019047619047619</v>
      </c>
    </row>
    <row r="229" spans="1:34" x14ac:dyDescent="0.25">
      <c r="A229" t="s">
        <v>227</v>
      </c>
      <c r="B229" t="s">
        <v>69</v>
      </c>
      <c r="C229" t="s">
        <v>120</v>
      </c>
      <c r="D229" s="3"/>
      <c r="E229" s="2"/>
      <c r="F229" s="2"/>
      <c r="G229" s="3"/>
      <c r="H229" s="2">
        <v>0.47979337150739654</v>
      </c>
      <c r="I229" s="2"/>
      <c r="J229" s="1"/>
      <c r="K229" s="2">
        <v>0.6125993858353953</v>
      </c>
      <c r="L229" s="2"/>
      <c r="N229" s="2">
        <v>0.96264190024829155</v>
      </c>
      <c r="O229" s="2"/>
      <c r="P229" s="1"/>
      <c r="Q229" s="2">
        <v>8.9746605317193806E-2</v>
      </c>
      <c r="R229" s="2"/>
      <c r="S229" s="2"/>
      <c r="T229" s="2">
        <v>0.11981796472993578</v>
      </c>
      <c r="U229" s="2"/>
      <c r="V229" s="3"/>
      <c r="W229" s="2">
        <v>0.62512141574080249</v>
      </c>
      <c r="X229" s="2"/>
      <c r="Y229" s="2"/>
      <c r="Z229" s="2">
        <v>9.8120959458642965E-2</v>
      </c>
      <c r="AA229" s="2"/>
      <c r="AB229" s="1"/>
      <c r="AC229" s="2">
        <v>-7.7045469997431004E-3</v>
      </c>
      <c r="AD229" s="2"/>
      <c r="AF229" s="2">
        <v>0.20764046023251281</v>
      </c>
      <c r="AG229" s="2"/>
      <c r="AH229" s="2">
        <v>3.5028571428571427</v>
      </c>
    </row>
    <row r="230" spans="1:34" x14ac:dyDescent="0.25">
      <c r="A230" t="s">
        <v>227</v>
      </c>
      <c r="B230" t="s">
        <v>69</v>
      </c>
      <c r="C230" t="s">
        <v>121</v>
      </c>
      <c r="D230" s="3"/>
      <c r="E230" s="2"/>
      <c r="F230" s="2"/>
      <c r="G230" s="3"/>
      <c r="H230" s="2">
        <v>0.71113681593827027</v>
      </c>
      <c r="I230" s="2"/>
      <c r="J230" s="1"/>
      <c r="K230" s="2">
        <v>0.8029876404572267</v>
      </c>
      <c r="L230" s="2"/>
      <c r="N230" s="2">
        <v>1.2858515093201932</v>
      </c>
      <c r="O230" s="2"/>
      <c r="P230" s="1"/>
      <c r="Q230" s="2">
        <v>5.3678519608118425E-2</v>
      </c>
      <c r="R230" s="2"/>
      <c r="S230" s="2"/>
      <c r="T230" s="2">
        <v>4.576224092611314E-2</v>
      </c>
      <c r="U230" s="2"/>
      <c r="V230" s="3"/>
      <c r="W230" s="2">
        <v>0.83226664892555369</v>
      </c>
      <c r="X230" s="2"/>
      <c r="Y230" s="2"/>
      <c r="Z230" s="2">
        <v>7.0703903998049045E-2</v>
      </c>
      <c r="AA230" s="2"/>
      <c r="AB230" s="1"/>
      <c r="AC230" s="2">
        <v>-1.5978930017582771E-2</v>
      </c>
      <c r="AD230" s="2"/>
      <c r="AF230" s="2">
        <v>0.24750340703433404</v>
      </c>
      <c r="AG230" s="2"/>
      <c r="AH230" s="2">
        <v>4.0504761904761901</v>
      </c>
    </row>
    <row r="231" spans="1:34" x14ac:dyDescent="0.25">
      <c r="A231" t="s">
        <v>227</v>
      </c>
      <c r="B231" t="s">
        <v>69</v>
      </c>
      <c r="C231" t="s">
        <v>122</v>
      </c>
      <c r="D231" s="3"/>
      <c r="E231" s="2"/>
      <c r="F231" s="2"/>
      <c r="G231" s="3"/>
      <c r="H231" s="2">
        <v>0.87166904955204161</v>
      </c>
      <c r="I231" s="2"/>
      <c r="J231" s="1"/>
      <c r="K231" s="2">
        <v>0.98560109800985729</v>
      </c>
      <c r="L231" s="2"/>
      <c r="N231" s="2">
        <v>1.0977820055082899</v>
      </c>
      <c r="O231" s="2"/>
      <c r="P231" s="1"/>
      <c r="Q231" s="2">
        <v>6.0872173075915859E-2</v>
      </c>
      <c r="R231" s="2"/>
      <c r="S231" s="2"/>
      <c r="T231" s="2">
        <v>3.0270873095211481E-2</v>
      </c>
      <c r="U231" s="2"/>
      <c r="V231" s="3"/>
      <c r="W231" s="2">
        <v>1.105877187146564</v>
      </c>
      <c r="X231" s="2"/>
      <c r="Y231" s="2"/>
      <c r="Z231" s="2">
        <v>0.12504378841438157</v>
      </c>
      <c r="AA231" s="2"/>
      <c r="AB231" s="1"/>
      <c r="AC231" s="2">
        <v>-5.711377920687799E-2</v>
      </c>
      <c r="AD231" s="2"/>
      <c r="AF231" s="2">
        <v>-3.8844541098106422E-3</v>
      </c>
      <c r="AG231" s="2"/>
      <c r="AH231" s="2">
        <v>4.4304761904761909</v>
      </c>
    </row>
    <row r="232" spans="1:34" x14ac:dyDescent="0.25">
      <c r="A232" t="s">
        <v>227</v>
      </c>
      <c r="B232" t="s">
        <v>69</v>
      </c>
      <c r="C232" t="s">
        <v>123</v>
      </c>
      <c r="D232" s="3"/>
      <c r="E232" s="2"/>
      <c r="F232" s="2"/>
      <c r="G232" s="3"/>
      <c r="H232" s="2">
        <v>1.2655564097221723</v>
      </c>
      <c r="I232" s="2"/>
      <c r="J232" s="1"/>
      <c r="K232" s="2">
        <v>1.4667179625817095</v>
      </c>
      <c r="L232" s="2"/>
      <c r="N232" s="2">
        <v>1.879028523483576</v>
      </c>
      <c r="O232" s="2"/>
      <c r="P232" s="1"/>
      <c r="Q232" s="2">
        <v>8.8791517339926296E-2</v>
      </c>
      <c r="R232" s="2"/>
      <c r="S232" s="2"/>
      <c r="T232" s="2">
        <v>3.7732782205265547E-2</v>
      </c>
      <c r="U232" s="2"/>
      <c r="V232" s="3"/>
      <c r="W232" s="2">
        <v>1.5085436764021027</v>
      </c>
      <c r="X232" s="2"/>
      <c r="Y232" s="2"/>
      <c r="Z232" s="2">
        <v>0.1071647033287948</v>
      </c>
      <c r="AA232" s="2"/>
      <c r="AB232" s="1"/>
      <c r="AC232" s="2">
        <v>-1.6672569865205267E-2</v>
      </c>
      <c r="AD232" s="2"/>
      <c r="AF232" s="2">
        <v>0.14764271117774452</v>
      </c>
      <c r="AG232" s="2"/>
      <c r="AH232" s="2">
        <v>5.362857142857143</v>
      </c>
    </row>
    <row r="233" spans="1:34" x14ac:dyDescent="0.25">
      <c r="A233" t="s">
        <v>227</v>
      </c>
      <c r="B233" t="s">
        <v>69</v>
      </c>
      <c r="C233" t="s">
        <v>124</v>
      </c>
      <c r="D233" s="3"/>
      <c r="E233" s="2"/>
      <c r="F233" s="2"/>
      <c r="G233" s="3"/>
      <c r="H233" s="2">
        <v>1.0575484779469351</v>
      </c>
      <c r="I233" s="2"/>
      <c r="J233" s="1"/>
      <c r="K233" s="2">
        <v>0.99503954637774572</v>
      </c>
      <c r="L233" s="2"/>
      <c r="N233" s="2">
        <v>1.3389196302795265</v>
      </c>
      <c r="O233" s="2"/>
      <c r="P233" s="1"/>
      <c r="Q233" s="2">
        <v>-3.0380044956009655E-2</v>
      </c>
      <c r="R233" s="2"/>
      <c r="S233" s="2"/>
      <c r="T233" s="2">
        <v>0.12638105572432168</v>
      </c>
      <c r="U233" s="2"/>
      <c r="V233" s="3"/>
      <c r="W233" s="2">
        <v>1.1070693899274833</v>
      </c>
      <c r="X233" s="2"/>
      <c r="Y233" s="2"/>
      <c r="Z233" s="2">
        <v>2.3986442445574019E-2</v>
      </c>
      <c r="AA233" s="2"/>
      <c r="AB233" s="1"/>
      <c r="AC233" s="2">
        <v>-5.3167851327479365E-2</v>
      </c>
      <c r="AD233" s="2"/>
      <c r="AF233" s="2">
        <v>0.10998948063190483</v>
      </c>
      <c r="AG233" s="2"/>
      <c r="AH233" s="2">
        <v>4.8704761904761904</v>
      </c>
    </row>
    <row r="234" spans="1:34" x14ac:dyDescent="0.25">
      <c r="A234" t="s">
        <v>227</v>
      </c>
      <c r="B234" t="s">
        <v>69</v>
      </c>
      <c r="C234" t="s">
        <v>125</v>
      </c>
      <c r="D234" s="3"/>
      <c r="E234" s="2"/>
      <c r="F234" s="2"/>
      <c r="G234" s="3"/>
      <c r="H234" s="2">
        <v>-0.60812432195535493</v>
      </c>
      <c r="I234" s="2"/>
      <c r="J234" s="1"/>
      <c r="K234" s="2">
        <v>-0.67863802413680763</v>
      </c>
      <c r="L234" s="2"/>
      <c r="N234" s="2">
        <v>-0.75031054681788967</v>
      </c>
      <c r="O234" s="2"/>
      <c r="P234" s="1"/>
      <c r="Q234" s="2">
        <v>-0.17993874834443147</v>
      </c>
      <c r="R234" s="2"/>
      <c r="S234" s="2"/>
      <c r="T234" s="2">
        <v>-3.2345491206861809E-2</v>
      </c>
      <c r="U234" s="2"/>
      <c r="V234" s="3"/>
      <c r="W234" s="2">
        <v>-0.80283946510544868</v>
      </c>
      <c r="X234" s="2"/>
      <c r="Y234" s="2"/>
      <c r="Z234" s="2">
        <v>-0.49691991786447631</v>
      </c>
      <c r="AA234" s="2"/>
      <c r="AB234" s="1"/>
      <c r="AC234" s="2">
        <v>0.6299520402748533</v>
      </c>
      <c r="AD234" s="2"/>
      <c r="AF234" s="2">
        <v>0.26637582899153056</v>
      </c>
      <c r="AG234" s="2"/>
      <c r="AH234" s="2">
        <v>0.92761904761904757</v>
      </c>
    </row>
    <row r="235" spans="1:34" x14ac:dyDescent="0.25">
      <c r="A235" t="s">
        <v>227</v>
      </c>
      <c r="B235" t="s">
        <v>126</v>
      </c>
      <c r="C235" t="s">
        <v>127</v>
      </c>
      <c r="D235" s="3"/>
      <c r="E235" s="2"/>
      <c r="F235" s="2"/>
      <c r="G235" s="3"/>
      <c r="H235" s="2">
        <v>-0.99251951497595259</v>
      </c>
      <c r="I235" s="2"/>
      <c r="J235" s="1"/>
      <c r="K235" s="2">
        <v>-0.99529507880374324</v>
      </c>
      <c r="L235" s="2"/>
      <c r="N235" s="2">
        <v>-0.99599855272397098</v>
      </c>
      <c r="O235" s="2"/>
      <c r="P235" s="1"/>
      <c r="Q235" s="2">
        <v>-0.37104062355155976</v>
      </c>
      <c r="R235" s="2"/>
      <c r="S235" s="2"/>
      <c r="T235" s="2">
        <v>-0.20444482569667022</v>
      </c>
      <c r="U235" s="2"/>
      <c r="V235" s="3"/>
      <c r="W235" s="2">
        <v>-0.9933697416355568</v>
      </c>
      <c r="X235" s="2"/>
      <c r="Y235" s="2"/>
      <c r="Z235" s="2">
        <v>-0.11365929573697953</v>
      </c>
      <c r="AA235" s="2"/>
      <c r="AB235" s="1"/>
      <c r="AC235" s="2">
        <v>-0.29038644685577109</v>
      </c>
      <c r="AD235" s="2"/>
      <c r="AF235" s="2">
        <v>-0.39648697590909998</v>
      </c>
      <c r="AG235" s="2"/>
      <c r="AH235" s="2">
        <v>0.24807247514390388</v>
      </c>
    </row>
    <row r="236" spans="1:34" x14ac:dyDescent="0.25">
      <c r="A236" t="s">
        <v>227</v>
      </c>
      <c r="B236" t="s">
        <v>126</v>
      </c>
      <c r="C236" t="s">
        <v>128</v>
      </c>
      <c r="D236" s="3"/>
      <c r="E236" s="2"/>
      <c r="F236" s="2"/>
      <c r="G236" s="3"/>
      <c r="H236" s="2">
        <v>-0.73087974498540531</v>
      </c>
      <c r="I236" s="2"/>
      <c r="J236" s="1"/>
      <c r="K236" s="2">
        <v>-0.82124765360133967</v>
      </c>
      <c r="L236" s="2"/>
      <c r="N236" s="2">
        <v>-0.83706843746097381</v>
      </c>
      <c r="O236" s="2"/>
      <c r="P236" s="1"/>
      <c r="Q236" s="2">
        <v>-0.33579006757047525</v>
      </c>
      <c r="R236" s="2"/>
      <c r="S236" s="2"/>
      <c r="T236" s="2">
        <v>-0.14009154670597679</v>
      </c>
      <c r="U236" s="2"/>
      <c r="V236" s="3"/>
      <c r="W236" s="2">
        <v>-0.76481328298187912</v>
      </c>
      <c r="X236" s="2"/>
      <c r="Y236" s="2"/>
      <c r="Z236" s="2">
        <v>-0.12609061326370075</v>
      </c>
      <c r="AA236" s="2"/>
      <c r="AB236" s="1"/>
      <c r="AC236" s="2">
        <v>-0.23995560350932721</v>
      </c>
      <c r="AD236" s="2"/>
      <c r="AF236" s="2">
        <v>-0.30722464004430816</v>
      </c>
      <c r="AG236" s="2"/>
      <c r="AH236" s="2">
        <v>8.9247324950470919</v>
      </c>
    </row>
    <row r="237" spans="1:34" x14ac:dyDescent="0.25">
      <c r="A237" t="s">
        <v>227</v>
      </c>
      <c r="B237" t="s">
        <v>126</v>
      </c>
      <c r="C237" t="s">
        <v>129</v>
      </c>
      <c r="D237" s="3"/>
      <c r="E237" s="2"/>
      <c r="F237" s="2"/>
      <c r="G237" s="3"/>
      <c r="H237" s="2">
        <v>-0.10365635548791985</v>
      </c>
      <c r="I237" s="2"/>
      <c r="J237" s="1"/>
      <c r="K237" s="2">
        <v>-0.23434054906043567</v>
      </c>
      <c r="L237" s="2"/>
      <c r="N237" s="2">
        <v>-0.22466172157648623</v>
      </c>
      <c r="O237" s="2"/>
      <c r="P237" s="1"/>
      <c r="Q237" s="2">
        <v>-0.1457969768320867</v>
      </c>
      <c r="R237" s="2"/>
      <c r="S237" s="2"/>
      <c r="T237" s="2">
        <v>-3.0812947306560035E-2</v>
      </c>
      <c r="U237" s="2"/>
      <c r="V237" s="3"/>
      <c r="W237" s="2">
        <v>-0.11492661824885375</v>
      </c>
      <c r="X237" s="2"/>
      <c r="Y237" s="2"/>
      <c r="Z237" s="2">
        <v>-1.2573595885837729E-2</v>
      </c>
      <c r="AA237" s="2"/>
      <c r="AB237" s="1"/>
      <c r="AC237" s="2">
        <v>-0.13491980809016946</v>
      </c>
      <c r="AD237" s="2"/>
      <c r="AF237" s="2">
        <v>-0.12398418661119159</v>
      </c>
      <c r="AG237" s="2"/>
      <c r="AH237" s="2">
        <v>29.725102818708585</v>
      </c>
    </row>
    <row r="238" spans="1:34" x14ac:dyDescent="0.25">
      <c r="A238" t="s">
        <v>227</v>
      </c>
      <c r="B238" t="s">
        <v>126</v>
      </c>
      <c r="C238" t="s">
        <v>130</v>
      </c>
      <c r="D238" s="3"/>
      <c r="E238" s="2"/>
      <c r="F238" s="2"/>
      <c r="G238" s="3"/>
      <c r="H238" s="2">
        <v>1.8029895054427567</v>
      </c>
      <c r="I238" s="2"/>
      <c r="J238" s="1"/>
      <c r="K238" s="2">
        <v>2.0282055977527151</v>
      </c>
      <c r="L238" s="2"/>
      <c r="N238" s="2">
        <v>2.0376860457954016</v>
      </c>
      <c r="O238" s="2"/>
      <c r="P238" s="1"/>
      <c r="Q238" s="2">
        <v>8.0348532119952853E-2</v>
      </c>
      <c r="R238" s="2"/>
      <c r="S238" s="2"/>
      <c r="T238" s="2">
        <v>3.8220269536740625E-2</v>
      </c>
      <c r="U238" s="2"/>
      <c r="V238" s="3"/>
      <c r="W238" s="2">
        <v>1.857708857926275</v>
      </c>
      <c r="X238" s="2"/>
      <c r="Y238" s="2"/>
      <c r="Z238" s="2">
        <v>1.9521782859788006E-2</v>
      </c>
      <c r="AA238" s="2"/>
      <c r="AB238" s="1"/>
      <c r="AC238" s="2">
        <v>5.9662039872796058E-2</v>
      </c>
      <c r="AD238" s="2"/>
      <c r="AF238" s="2">
        <v>6.297953949015267E-2</v>
      </c>
      <c r="AG238" s="2"/>
      <c r="AH238" s="2">
        <v>92.954473163472258</v>
      </c>
    </row>
    <row r="239" spans="1:34" x14ac:dyDescent="0.25">
      <c r="A239" t="s">
        <v>227</v>
      </c>
      <c r="B239" t="s">
        <v>131</v>
      </c>
      <c r="C239" t="s">
        <v>190</v>
      </c>
      <c r="D239" s="3"/>
      <c r="E239" s="2"/>
      <c r="F239" s="2"/>
      <c r="G239" s="3"/>
      <c r="H239" s="2">
        <v>-0.8977190324734533</v>
      </c>
      <c r="I239" s="2"/>
      <c r="J239" s="1"/>
      <c r="K239" s="2">
        <v>-0.90361984422005825</v>
      </c>
      <c r="L239" s="2"/>
      <c r="N239" s="2">
        <v>-0.91479967438926613</v>
      </c>
      <c r="O239" s="2"/>
      <c r="P239" s="1"/>
      <c r="Q239" s="2">
        <v>-5.7691190815882476E-2</v>
      </c>
      <c r="R239" s="2"/>
      <c r="S239" s="2"/>
      <c r="T239" s="2">
        <v>-0.54782799336602461</v>
      </c>
      <c r="U239" s="2"/>
      <c r="V239" s="3"/>
      <c r="W239" s="2">
        <v>-0.93441096254905875</v>
      </c>
      <c r="X239" s="2"/>
      <c r="Y239" s="2"/>
      <c r="Z239" s="2">
        <v>-0.3588516197698397</v>
      </c>
      <c r="AA239" s="2"/>
      <c r="AB239" s="1"/>
      <c r="AC239" s="2">
        <v>0.469455275933786</v>
      </c>
      <c r="AD239" s="2"/>
      <c r="AF239" s="2">
        <v>0.29896790302295617</v>
      </c>
      <c r="AG239" s="2"/>
      <c r="AH239" s="2">
        <v>0.79809523809523808</v>
      </c>
    </row>
    <row r="240" spans="1:34" x14ac:dyDescent="0.25">
      <c r="A240" t="s">
        <v>227</v>
      </c>
      <c r="B240" t="s">
        <v>131</v>
      </c>
      <c r="C240" t="s">
        <v>132</v>
      </c>
      <c r="D240" s="3"/>
      <c r="E240" s="2"/>
      <c r="F240" s="2"/>
      <c r="G240" s="3"/>
      <c r="H240" s="2">
        <v>9.5309549621992673E-2</v>
      </c>
      <c r="I240" s="2"/>
      <c r="J240" s="1"/>
      <c r="K240" s="2">
        <v>0.18864148626025812</v>
      </c>
      <c r="L240" s="2"/>
      <c r="N240" s="2">
        <v>0.26080179019833194</v>
      </c>
      <c r="O240" s="2"/>
      <c r="P240" s="1"/>
      <c r="Q240" s="2">
        <v>8.5211173629701875E-2</v>
      </c>
      <c r="R240" s="2"/>
      <c r="S240" s="2"/>
      <c r="T240" s="2">
        <v>-4.1825985942290145E-2</v>
      </c>
      <c r="U240" s="2"/>
      <c r="V240" s="3"/>
      <c r="W240" s="2">
        <v>4.6936739173817577E-2</v>
      </c>
      <c r="X240" s="2"/>
      <c r="Y240" s="2"/>
      <c r="Z240" s="2">
        <v>-4.3836519656755168E-2</v>
      </c>
      <c r="AA240" s="2"/>
      <c r="AB240" s="1"/>
      <c r="AC240" s="2">
        <v>0.13489168902017989</v>
      </c>
      <c r="AD240" s="2"/>
      <c r="AF240" s="2">
        <v>0.20429999133311116</v>
      </c>
      <c r="AG240" s="2"/>
      <c r="AH240" s="2">
        <v>8.5466666666666669</v>
      </c>
    </row>
    <row r="241" spans="1:34" x14ac:dyDescent="0.25">
      <c r="A241" t="s">
        <v>227</v>
      </c>
      <c r="B241" t="s">
        <v>131</v>
      </c>
      <c r="C241" t="s">
        <v>133</v>
      </c>
      <c r="D241" s="3"/>
      <c r="E241" s="2"/>
      <c r="F241" s="2"/>
      <c r="G241" s="3"/>
      <c r="H241" s="2">
        <v>-0.73795079083592396</v>
      </c>
      <c r="I241" s="2"/>
      <c r="J241" s="1"/>
      <c r="K241" s="2">
        <v>-0.72449547259720515</v>
      </c>
      <c r="L241" s="2"/>
      <c r="N241" s="2">
        <v>-0.69077046308779866</v>
      </c>
      <c r="O241" s="2"/>
      <c r="P241" s="1"/>
      <c r="Q241" s="2">
        <v>5.1347596853844379E-2</v>
      </c>
      <c r="R241" s="2"/>
      <c r="S241" s="2"/>
      <c r="T241" s="2">
        <v>-3.6442985863314181E-2</v>
      </c>
      <c r="U241" s="2"/>
      <c r="V241" s="3"/>
      <c r="W241" s="2">
        <v>-0.75030931949710633</v>
      </c>
      <c r="X241" s="2"/>
      <c r="Y241" s="2"/>
      <c r="Z241" s="2">
        <v>-4.7542579658085615E-2</v>
      </c>
      <c r="AA241" s="2"/>
      <c r="AB241" s="1"/>
      <c r="AC241" s="2">
        <v>0.10213377810293767</v>
      </c>
      <c r="AD241" s="2"/>
      <c r="AF241" s="2">
        <v>0.23835122668538933</v>
      </c>
      <c r="AG241" s="2"/>
      <c r="AH241" s="2">
        <v>2.0447619047619048</v>
      </c>
    </row>
    <row r="242" spans="1:34" x14ac:dyDescent="0.25">
      <c r="A242" t="s">
        <v>227</v>
      </c>
      <c r="B242" t="s">
        <v>131</v>
      </c>
      <c r="C242" t="s">
        <v>134</v>
      </c>
      <c r="D242" s="3"/>
      <c r="E242" s="2"/>
      <c r="F242" s="2"/>
      <c r="G242" s="3"/>
      <c r="H242" s="2">
        <v>1.1468018351126843</v>
      </c>
      <c r="I242" s="2"/>
      <c r="J242" s="1"/>
      <c r="K242" s="2">
        <v>1.2564402163748838</v>
      </c>
      <c r="L242" s="2"/>
      <c r="N242" s="2">
        <v>1.4004898346722965</v>
      </c>
      <c r="O242" s="2"/>
      <c r="P242" s="1"/>
      <c r="Q242" s="2">
        <v>5.10691905653331E-2</v>
      </c>
      <c r="R242" s="2"/>
      <c r="S242" s="2"/>
      <c r="T242" s="2">
        <v>1.2380146895170085E-3</v>
      </c>
      <c r="U242" s="2"/>
      <c r="V242" s="3"/>
      <c r="W242" s="2">
        <v>1.340533492982106</v>
      </c>
      <c r="X242" s="2"/>
      <c r="Y242" s="2"/>
      <c r="Z242" s="2">
        <v>8.9581640391139361E-2</v>
      </c>
      <c r="AA242" s="2"/>
      <c r="AB242" s="1"/>
      <c r="AC242" s="2">
        <v>-3.6239730193391995E-2</v>
      </c>
      <c r="AD242" s="2"/>
      <c r="AF242" s="2">
        <v>2.5645118452660931E-2</v>
      </c>
      <c r="AG242" s="2"/>
      <c r="AH242" s="2">
        <v>16.751428571428573</v>
      </c>
    </row>
    <row r="243" spans="1:34" x14ac:dyDescent="0.25">
      <c r="A243" t="s">
        <v>227</v>
      </c>
      <c r="B243" t="s">
        <v>131</v>
      </c>
      <c r="C243" t="s">
        <v>135</v>
      </c>
      <c r="D243" s="3"/>
      <c r="E243" s="2"/>
      <c r="F243" s="2"/>
      <c r="G243" s="3"/>
      <c r="H243" s="2">
        <v>2.0675746501726699</v>
      </c>
      <c r="I243" s="2"/>
      <c r="J243" s="1"/>
      <c r="K243" s="2">
        <v>2.1507264050702002</v>
      </c>
      <c r="L243" s="2"/>
      <c r="N243" s="2">
        <v>2.3119928364083946</v>
      </c>
      <c r="O243" s="2"/>
      <c r="P243" s="1"/>
      <c r="Q243" s="2">
        <v>2.7106954268017125E-2</v>
      </c>
      <c r="R243" s="2"/>
      <c r="S243" s="2"/>
      <c r="T243" s="2">
        <v>3.3536015163372346E-2</v>
      </c>
      <c r="U243" s="2"/>
      <c r="V243" s="3"/>
      <c r="W243" s="2">
        <v>2.1225357546730526</v>
      </c>
      <c r="X243" s="2"/>
      <c r="Y243" s="2"/>
      <c r="Z243" s="2">
        <v>1.916650036586165E-2</v>
      </c>
      <c r="AA243" s="2"/>
      <c r="AB243" s="1"/>
      <c r="AC243" s="2">
        <v>8.1123170826555846E-3</v>
      </c>
      <c r="AD243" s="2"/>
      <c r="AF243" s="2">
        <v>6.0700545732217837E-2</v>
      </c>
      <c r="AG243" s="2"/>
      <c r="AH243" s="2">
        <v>23.936190476190475</v>
      </c>
    </row>
    <row r="244" spans="1:34" x14ac:dyDescent="0.25">
      <c r="A244" t="s">
        <v>227</v>
      </c>
      <c r="B244" t="s">
        <v>131</v>
      </c>
      <c r="C244" t="s">
        <v>136</v>
      </c>
      <c r="D244" s="3"/>
      <c r="E244" s="2"/>
      <c r="F244" s="2"/>
      <c r="G244" s="3"/>
      <c r="H244" s="2">
        <v>-0.86867026126662983</v>
      </c>
      <c r="I244" s="2"/>
      <c r="J244" s="1"/>
      <c r="K244" s="2">
        <v>-0.85478548246679087</v>
      </c>
      <c r="L244" s="2"/>
      <c r="N244" s="2">
        <v>-0.8603918959149417</v>
      </c>
      <c r="O244" s="2"/>
      <c r="P244" s="1"/>
      <c r="Q244" s="2">
        <v>0.10572503104654607</v>
      </c>
      <c r="R244" s="2"/>
      <c r="S244" s="2"/>
      <c r="T244" s="2">
        <v>-5.2591986100241961E-2</v>
      </c>
      <c r="U244" s="2"/>
      <c r="V244" s="3"/>
      <c r="W244" s="2">
        <v>-0.90758730792257036</v>
      </c>
      <c r="X244" s="2"/>
      <c r="Y244" s="2"/>
      <c r="Z244" s="2">
        <v>-0.29584859974722277</v>
      </c>
      <c r="AA244" s="2"/>
      <c r="AB244" s="1"/>
      <c r="AC244" s="2">
        <v>0.57100432375724264</v>
      </c>
      <c r="AD244" s="2"/>
      <c r="AF244" s="2">
        <v>0.51048723897799109</v>
      </c>
      <c r="AG244" s="2"/>
      <c r="AH244" s="2">
        <v>1.0247619047619048</v>
      </c>
    </row>
    <row r="245" spans="1:34" x14ac:dyDescent="0.25">
      <c r="A245" t="s">
        <v>227</v>
      </c>
      <c r="B245" t="s">
        <v>131</v>
      </c>
      <c r="C245" t="s">
        <v>137</v>
      </c>
      <c r="D245" s="3"/>
      <c r="E245" s="2"/>
      <c r="F245" s="2"/>
      <c r="G245" s="3"/>
      <c r="H245" s="2">
        <v>0.29633192851963264</v>
      </c>
      <c r="I245" s="2"/>
      <c r="J245" s="1"/>
      <c r="K245" s="2">
        <v>0.29303565855389491</v>
      </c>
      <c r="L245" s="2"/>
      <c r="N245" s="2">
        <v>0.19340703848526108</v>
      </c>
      <c r="O245" s="2"/>
      <c r="P245" s="1"/>
      <c r="Q245" s="2">
        <v>-2.5419372094860337E-3</v>
      </c>
      <c r="R245" s="2"/>
      <c r="S245" s="2"/>
      <c r="T245" s="2">
        <v>2.8153015084396493E-2</v>
      </c>
      <c r="U245" s="2"/>
      <c r="V245" s="3"/>
      <c r="W245" s="2">
        <v>0.27541275859775149</v>
      </c>
      <c r="X245" s="2"/>
      <c r="Y245" s="2"/>
      <c r="Z245" s="2">
        <v>-1.4188039646111816E-2</v>
      </c>
      <c r="AA245" s="2"/>
      <c r="AB245" s="1"/>
      <c r="AC245" s="2">
        <v>1.2681365244531895E-2</v>
      </c>
      <c r="AD245" s="2"/>
      <c r="AF245" s="2">
        <v>-6.4275704126410704E-2</v>
      </c>
      <c r="AG245" s="2"/>
      <c r="AH245" s="2">
        <v>10.115238095238094</v>
      </c>
    </row>
    <row r="246" spans="1:34" x14ac:dyDescent="0.25">
      <c r="A246" t="s">
        <v>227</v>
      </c>
      <c r="B246" t="s">
        <v>131</v>
      </c>
      <c r="C246" t="s">
        <v>138</v>
      </c>
      <c r="D246" s="3"/>
      <c r="E246" s="2"/>
      <c r="F246" s="2"/>
      <c r="G246" s="3"/>
      <c r="H246" s="2">
        <v>-0.22007710919494838</v>
      </c>
      <c r="I246" s="2"/>
      <c r="J246" s="1"/>
      <c r="K246" s="2">
        <v>-0.25546691333704219</v>
      </c>
      <c r="L246" s="2"/>
      <c r="N246" s="2">
        <v>-0.11257802628904423</v>
      </c>
      <c r="O246" s="2"/>
      <c r="P246" s="1"/>
      <c r="Q246" s="2">
        <v>-4.5375158171638952E-2</v>
      </c>
      <c r="R246" s="2"/>
      <c r="S246" s="2"/>
      <c r="T246" s="2">
        <v>0.10889801626903495</v>
      </c>
      <c r="U246" s="2"/>
      <c r="V246" s="3"/>
      <c r="W246" s="2">
        <v>-0.3233925364198762</v>
      </c>
      <c r="X246" s="2"/>
      <c r="Y246" s="2"/>
      <c r="Z246" s="2">
        <v>-0.132781959688685</v>
      </c>
      <c r="AA246" s="2"/>
      <c r="AB246" s="1"/>
      <c r="AC246" s="2">
        <v>0.10013583293405737</v>
      </c>
      <c r="AD246" s="2"/>
      <c r="AF246" s="2">
        <v>0.31156594720154707</v>
      </c>
      <c r="AG246" s="2"/>
      <c r="AH246" s="2">
        <v>6.0857142857142854</v>
      </c>
    </row>
    <row r="247" spans="1:34" x14ac:dyDescent="0.25">
      <c r="A247" t="s">
        <v>227</v>
      </c>
      <c r="B247" t="s">
        <v>131</v>
      </c>
      <c r="C247" t="s">
        <v>139</v>
      </c>
      <c r="D247" s="3"/>
      <c r="E247" s="2"/>
      <c r="F247" s="2"/>
      <c r="G247" s="3"/>
      <c r="H247" s="2">
        <v>-0.78225626960935646</v>
      </c>
      <c r="I247" s="2"/>
      <c r="J247" s="1"/>
      <c r="K247" s="2">
        <v>-0.77501540205549413</v>
      </c>
      <c r="L247" s="2"/>
      <c r="N247" s="2">
        <v>-0.8053221740987504</v>
      </c>
      <c r="O247" s="2"/>
      <c r="P247" s="1"/>
      <c r="Q247" s="2">
        <v>3.3253944598514495E-2</v>
      </c>
      <c r="R247" s="2"/>
      <c r="S247" s="2"/>
      <c r="T247" s="2">
        <v>0.10889801626903495</v>
      </c>
      <c r="U247" s="2"/>
      <c r="V247" s="3"/>
      <c r="W247" s="2">
        <v>-0.8288804629814408</v>
      </c>
      <c r="X247" s="2"/>
      <c r="Y247" s="2"/>
      <c r="Z247" s="2">
        <v>-0.21431527971795383</v>
      </c>
      <c r="AA247" s="2"/>
      <c r="AB247" s="1"/>
      <c r="AC247" s="2">
        <v>0.31495413586008181</v>
      </c>
      <c r="AD247" s="2"/>
      <c r="AF247" s="2">
        <v>0.13784074378228461</v>
      </c>
      <c r="AG247" s="2"/>
      <c r="AH247" s="2">
        <v>1.6990476190476191</v>
      </c>
    </row>
    <row r="248" spans="1:34" x14ac:dyDescent="0.25">
      <c r="A248" t="s">
        <v>227</v>
      </c>
      <c r="B248" t="s">
        <v>131</v>
      </c>
      <c r="C248" t="s">
        <v>140</v>
      </c>
      <c r="D248" s="3"/>
      <c r="E248" s="2"/>
      <c r="F248" s="2"/>
      <c r="G248" s="3"/>
      <c r="H248" s="2">
        <v>0.398124681404048</v>
      </c>
      <c r="I248" s="2"/>
      <c r="J248" s="1"/>
      <c r="K248" s="2">
        <v>0.43223125268534091</v>
      </c>
      <c r="L248" s="2"/>
      <c r="N248" s="2">
        <v>0.52349377830098676</v>
      </c>
      <c r="O248" s="2"/>
      <c r="P248" s="1"/>
      <c r="Q248" s="2">
        <v>2.439456032846099E-2</v>
      </c>
      <c r="R248" s="2"/>
      <c r="S248" s="2"/>
      <c r="T248" s="2">
        <v>4.9685015400300125E-2</v>
      </c>
      <c r="U248" s="2"/>
      <c r="V248" s="3"/>
      <c r="W248" s="2">
        <v>0.3792696068648973</v>
      </c>
      <c r="X248" s="2"/>
      <c r="Y248" s="2"/>
      <c r="Z248" s="2">
        <v>-1.4188039646111816E-2</v>
      </c>
      <c r="AA248" s="2"/>
      <c r="AB248" s="1"/>
      <c r="AC248" s="2">
        <v>3.6859685171694467E-2</v>
      </c>
      <c r="AD248" s="2"/>
      <c r="AF248" s="2">
        <v>0.10461112000687134</v>
      </c>
      <c r="AG248" s="2"/>
      <c r="AH248" s="2">
        <v>10.90952380952381</v>
      </c>
    </row>
    <row r="249" spans="1:34" x14ac:dyDescent="0.25">
      <c r="A249" t="s">
        <v>227</v>
      </c>
      <c r="B249" t="s">
        <v>131</v>
      </c>
      <c r="C249" t="s">
        <v>141</v>
      </c>
      <c r="D249" s="3"/>
      <c r="E249" s="2"/>
      <c r="F249" s="2"/>
      <c r="G249" s="3"/>
      <c r="H249" s="2">
        <v>3.0598709103049186</v>
      </c>
      <c r="I249" s="2"/>
      <c r="J249" s="1"/>
      <c r="K249" s="2">
        <v>2.7314330769061788</v>
      </c>
      <c r="L249" s="2"/>
      <c r="N249" s="2">
        <v>2.3603861390409913</v>
      </c>
      <c r="O249" s="2"/>
      <c r="P249" s="1"/>
      <c r="Q249" s="2">
        <v>-8.0898146686940176E-2</v>
      </c>
      <c r="R249" s="2"/>
      <c r="S249" s="2"/>
      <c r="T249" s="2">
        <v>-3.6442985863314181E-2</v>
      </c>
      <c r="U249" s="2"/>
      <c r="V249" s="3"/>
      <c r="W249" s="2">
        <v>3.1622803166367328</v>
      </c>
      <c r="X249" s="2"/>
      <c r="Y249" s="2"/>
      <c r="Z249" s="2">
        <v>2.6578620368522543E-2</v>
      </c>
      <c r="AA249" s="2"/>
      <c r="AB249" s="1"/>
      <c r="AC249" s="2">
        <v>-0.10398012734081064</v>
      </c>
      <c r="AD249" s="2"/>
      <c r="AF249" s="2">
        <v>-0.19262969046770506</v>
      </c>
      <c r="AG249" s="2"/>
      <c r="AH249" s="2">
        <v>31.679047619047619</v>
      </c>
    </row>
    <row r="250" spans="1:34" x14ac:dyDescent="0.25">
      <c r="A250" t="s">
        <v>227</v>
      </c>
      <c r="B250" t="s">
        <v>131</v>
      </c>
      <c r="C250" t="s">
        <v>142</v>
      </c>
      <c r="D250" s="3"/>
      <c r="E250" s="2"/>
      <c r="F250" s="2"/>
      <c r="G250" s="3"/>
      <c r="H250" s="2">
        <v>-0.40840590739716975</v>
      </c>
      <c r="I250" s="2"/>
      <c r="J250" s="1"/>
      <c r="K250" s="2">
        <v>-0.39247900758713272</v>
      </c>
      <c r="L250" s="2"/>
      <c r="N250" s="2">
        <v>-0.46372059330488669</v>
      </c>
      <c r="O250" s="2"/>
      <c r="P250" s="1"/>
      <c r="Q250" s="2">
        <v>2.6922268908311286E-2</v>
      </c>
      <c r="R250" s="2"/>
      <c r="S250" s="2"/>
      <c r="T250" s="2">
        <v>1.2380146895170085E-3</v>
      </c>
      <c r="U250" s="2"/>
      <c r="V250" s="3"/>
      <c r="W250" s="2">
        <v>-0.35288498636333399</v>
      </c>
      <c r="X250" s="2"/>
      <c r="Y250" s="2"/>
      <c r="Z250" s="2">
        <v>9.3287700392469919E-2</v>
      </c>
      <c r="AA250" s="2"/>
      <c r="AB250" s="1"/>
      <c r="AC250" s="2">
        <v>-6.2482117441736928E-2</v>
      </c>
      <c r="AD250" s="2"/>
      <c r="AF250" s="2">
        <v>-0.17126778946922494</v>
      </c>
      <c r="AG250" s="2"/>
      <c r="AH250" s="2">
        <v>4.616190476190476</v>
      </c>
    </row>
    <row r="251" spans="1:34" x14ac:dyDescent="0.25">
      <c r="A251" t="s">
        <v>227</v>
      </c>
      <c r="B251" t="s">
        <v>131</v>
      </c>
      <c r="C251" t="s">
        <v>143</v>
      </c>
      <c r="D251" s="3"/>
      <c r="E251" s="2"/>
      <c r="F251" s="2"/>
      <c r="G251" s="3"/>
      <c r="H251" s="2">
        <v>-0.39534616572015246</v>
      </c>
      <c r="I251" s="2"/>
      <c r="J251" s="1"/>
      <c r="K251" s="2">
        <v>-0.38783612648348065</v>
      </c>
      <c r="L251" s="2"/>
      <c r="N251" s="2">
        <v>-0.43634554030278139</v>
      </c>
      <c r="O251" s="2"/>
      <c r="P251" s="1"/>
      <c r="Q251" s="2">
        <v>1.2420333424568053E-2</v>
      </c>
      <c r="R251" s="2"/>
      <c r="S251" s="2"/>
      <c r="T251" s="2">
        <v>0.13043001658493858</v>
      </c>
      <c r="U251" s="2"/>
      <c r="V251" s="3"/>
      <c r="W251" s="2">
        <v>-0.4500019956096587</v>
      </c>
      <c r="X251" s="2"/>
      <c r="Y251" s="2"/>
      <c r="Z251" s="2">
        <v>-9.2015299674050421E-2</v>
      </c>
      <c r="AA251" s="2"/>
      <c r="AB251" s="1"/>
      <c r="AC251" s="2">
        <v>0.11279937796080142</v>
      </c>
      <c r="AD251" s="2"/>
      <c r="AF251" s="2">
        <v>2.4823506875796486E-2</v>
      </c>
      <c r="AG251" s="2"/>
      <c r="AH251" s="2">
        <v>4.7180952380952377</v>
      </c>
    </row>
    <row r="252" spans="1:34" x14ac:dyDescent="0.25">
      <c r="A252" t="s">
        <v>227</v>
      </c>
      <c r="B252" t="s">
        <v>131</v>
      </c>
      <c r="C252" t="s">
        <v>144</v>
      </c>
      <c r="D252" s="3"/>
      <c r="E252" s="2"/>
      <c r="F252" s="2"/>
      <c r="G252" s="3"/>
      <c r="H252" s="2">
        <v>-0.87928892973298967</v>
      </c>
      <c r="I252" s="2"/>
      <c r="J252" s="1"/>
      <c r="K252" s="2">
        <v>-0.87484743900380313</v>
      </c>
      <c r="L252" s="2"/>
      <c r="N252" s="2">
        <v>-0.93775667884824432</v>
      </c>
      <c r="O252" s="2"/>
      <c r="P252" s="1"/>
      <c r="Q252" s="2">
        <v>3.679328790988623E-2</v>
      </c>
      <c r="R252" s="2"/>
      <c r="S252" s="2"/>
      <c r="T252" s="2">
        <v>-7.4123986416145593E-2</v>
      </c>
      <c r="U252" s="2"/>
      <c r="V252" s="3"/>
      <c r="W252" s="2">
        <v>-0.90093793653961285</v>
      </c>
      <c r="X252" s="2"/>
      <c r="Y252" s="2"/>
      <c r="Z252" s="2">
        <v>-0.18096073970598026</v>
      </c>
      <c r="AA252" s="2"/>
      <c r="AB252" s="1"/>
      <c r="AC252" s="2">
        <v>0.26337528691461554</v>
      </c>
      <c r="AD252" s="2"/>
      <c r="AF252" s="2">
        <v>-0.37164972404898389</v>
      </c>
      <c r="AG252" s="2"/>
      <c r="AH252" s="2">
        <v>0.94190476190476191</v>
      </c>
    </row>
    <row r="253" spans="1:34" x14ac:dyDescent="0.25">
      <c r="A253" t="s">
        <v>227</v>
      </c>
      <c r="B253" t="s">
        <v>131</v>
      </c>
      <c r="C253" t="s">
        <v>145</v>
      </c>
      <c r="D253" s="3"/>
      <c r="E253" s="2"/>
      <c r="F253" s="2"/>
      <c r="G253" s="3"/>
      <c r="H253" s="2">
        <v>-0.36702971647652616</v>
      </c>
      <c r="I253" s="2"/>
      <c r="J253" s="1"/>
      <c r="K253" s="2">
        <v>-0.37978510149722033</v>
      </c>
      <c r="L253" s="2"/>
      <c r="N253" s="2">
        <v>-0.27677383617870266</v>
      </c>
      <c r="O253" s="2"/>
      <c r="P253" s="1"/>
      <c r="Q253" s="2">
        <v>-2.0150445833350683E-2</v>
      </c>
      <c r="R253" s="2"/>
      <c r="S253" s="2"/>
      <c r="T253" s="2">
        <v>-2.0293985626386513E-2</v>
      </c>
      <c r="U253" s="2"/>
      <c r="V253" s="3"/>
      <c r="W253" s="2">
        <v>-0.3055704117607928</v>
      </c>
      <c r="X253" s="2"/>
      <c r="Y253" s="2"/>
      <c r="Z253" s="2">
        <v>9.6993760393800255E-2</v>
      </c>
      <c r="AA253" s="2"/>
      <c r="AB253" s="1"/>
      <c r="AC253" s="2">
        <v>-0.10805679232131593</v>
      </c>
      <c r="AD253" s="2"/>
      <c r="AF253" s="2">
        <v>4.1438318763503013E-2</v>
      </c>
      <c r="AG253" s="2"/>
      <c r="AH253" s="2">
        <v>4.9390476190476189</v>
      </c>
    </row>
    <row r="254" spans="1:34" x14ac:dyDescent="0.25">
      <c r="A254" t="s">
        <v>227</v>
      </c>
      <c r="B254" t="s">
        <v>131</v>
      </c>
      <c r="C254" t="s">
        <v>146</v>
      </c>
      <c r="D254" s="3"/>
      <c r="E254" s="2"/>
      <c r="F254" s="2"/>
      <c r="G254" s="3"/>
      <c r="H254" s="2">
        <v>-0.79202056245198627</v>
      </c>
      <c r="I254" s="2"/>
      <c r="J254" s="1"/>
      <c r="K254" s="2">
        <v>-0.79831055333207857</v>
      </c>
      <c r="L254" s="2"/>
      <c r="N254" s="2">
        <v>-0.85173253728802556</v>
      </c>
      <c r="O254" s="2"/>
      <c r="P254" s="1"/>
      <c r="Q254" s="2">
        <v>-3.0241984667409572E-2</v>
      </c>
      <c r="R254" s="2"/>
      <c r="S254" s="2"/>
      <c r="T254" s="2">
        <v>-5.7974986179217813E-2</v>
      </c>
      <c r="U254" s="2"/>
      <c r="V254" s="3"/>
      <c r="W254" s="2">
        <v>-0.82865429388678236</v>
      </c>
      <c r="X254" s="2"/>
      <c r="Y254" s="2"/>
      <c r="Z254" s="2">
        <v>-0.1772546797046497</v>
      </c>
      <c r="AA254" s="2"/>
      <c r="AB254" s="1"/>
      <c r="AC254" s="2">
        <v>0.17698717838994127</v>
      </c>
      <c r="AD254" s="2"/>
      <c r="AF254" s="2">
        <v>-0.13475171938635322</v>
      </c>
      <c r="AG254" s="2"/>
      <c r="AH254" s="2">
        <v>1.6228571428571428</v>
      </c>
    </row>
    <row r="255" spans="1:34" x14ac:dyDescent="0.25">
      <c r="A255" t="s">
        <v>227</v>
      </c>
      <c r="B255" t="s">
        <v>131</v>
      </c>
      <c r="C255" t="s">
        <v>147</v>
      </c>
      <c r="D255" s="3"/>
      <c r="E255" s="2"/>
      <c r="F255" s="2"/>
      <c r="G255" s="3"/>
      <c r="H255" s="2">
        <v>-0.71524880997680973</v>
      </c>
      <c r="I255" s="2"/>
      <c r="J255" s="1"/>
      <c r="K255" s="2">
        <v>-0.70586675327045056</v>
      </c>
      <c r="L255" s="2"/>
      <c r="N255" s="2">
        <v>-0.70037999740381984</v>
      </c>
      <c r="O255" s="2"/>
      <c r="P255" s="1"/>
      <c r="Q255" s="2">
        <v>3.294797333094257E-2</v>
      </c>
      <c r="R255" s="2"/>
      <c r="S255" s="2"/>
      <c r="T255" s="2">
        <v>-2.0293985626386513E-2</v>
      </c>
      <c r="U255" s="2"/>
      <c r="V255" s="3"/>
      <c r="W255" s="2">
        <v>-0.74433845539812404</v>
      </c>
      <c r="X255" s="2"/>
      <c r="Y255" s="2"/>
      <c r="Z255" s="2">
        <v>-9.9427419676711204E-2</v>
      </c>
      <c r="AA255" s="2"/>
      <c r="AB255" s="1"/>
      <c r="AC255" s="2">
        <v>0.14738594943653105</v>
      </c>
      <c r="AD255" s="2"/>
      <c r="AF255" s="2">
        <v>0.17189197913456256</v>
      </c>
      <c r="AG255" s="2"/>
      <c r="AH255" s="2">
        <v>2.2219047619047618</v>
      </c>
    </row>
    <row r="256" spans="1:34" x14ac:dyDescent="0.25">
      <c r="A256" t="s">
        <v>227</v>
      </c>
      <c r="B256" t="s">
        <v>148</v>
      </c>
      <c r="C256" t="s">
        <v>149</v>
      </c>
      <c r="D256" s="3"/>
      <c r="E256" s="2"/>
      <c r="F256" s="2"/>
      <c r="G256" s="3"/>
      <c r="H256" s="2">
        <v>-0.81040363941655669</v>
      </c>
      <c r="I256" s="2"/>
      <c r="J256" s="1"/>
      <c r="K256" s="2">
        <v>-0.86754054851059292</v>
      </c>
      <c r="L256" s="2"/>
      <c r="N256" s="2">
        <v>-0.84693941976010456</v>
      </c>
      <c r="O256" s="2"/>
      <c r="P256" s="1"/>
      <c r="Q256" s="2">
        <v>-0.30136079046142705</v>
      </c>
      <c r="R256" s="2"/>
      <c r="S256" s="2"/>
      <c r="T256" s="2">
        <v>0.11945976161481275</v>
      </c>
      <c r="U256" s="2"/>
      <c r="V256" s="3"/>
      <c r="W256" s="2">
        <v>-0.85573023459780218</v>
      </c>
      <c r="X256" s="2"/>
      <c r="Y256" s="2"/>
      <c r="Z256" s="2">
        <v>2.9068909560089999E-2</v>
      </c>
      <c r="AA256" s="2"/>
      <c r="AB256" s="1"/>
      <c r="AC256" s="2">
        <v>-8.1862709625026397E-2</v>
      </c>
      <c r="AD256" s="2"/>
      <c r="AF256" s="2">
        <v>6.0933174828352588E-2</v>
      </c>
      <c r="AG256" s="2"/>
      <c r="AH256" s="2">
        <v>3.1437559394218728</v>
      </c>
    </row>
    <row r="257" spans="1:34" x14ac:dyDescent="0.25">
      <c r="A257" t="s">
        <v>227</v>
      </c>
      <c r="B257" t="s">
        <v>148</v>
      </c>
      <c r="C257" t="s">
        <v>150</v>
      </c>
      <c r="D257" s="3"/>
      <c r="E257" s="2"/>
      <c r="F257" s="2"/>
      <c r="G257" s="3"/>
      <c r="H257" s="2">
        <v>2.8008360251288571</v>
      </c>
      <c r="I257" s="2"/>
      <c r="J257" s="1"/>
      <c r="K257" s="2">
        <v>3.1659748521918312</v>
      </c>
      <c r="L257" s="2"/>
      <c r="N257" s="2">
        <v>3.0239314263594288</v>
      </c>
      <c r="O257" s="2"/>
      <c r="P257" s="1"/>
      <c r="Q257" s="2">
        <v>9.6068029414816625E-2</v>
      </c>
      <c r="R257" s="2"/>
      <c r="S257" s="2"/>
      <c r="T257" s="2">
        <v>7.6043545553408531E-2</v>
      </c>
      <c r="U257" s="2"/>
      <c r="V257" s="3"/>
      <c r="W257" s="2">
        <v>3.0217824911252187</v>
      </c>
      <c r="X257" s="2"/>
      <c r="Y257" s="2"/>
      <c r="Z257" s="2">
        <v>9.8131017632856393E-2</v>
      </c>
      <c r="AA257" s="2"/>
      <c r="AB257" s="1"/>
      <c r="AC257" s="2">
        <v>-0.13585284917441401</v>
      </c>
      <c r="AD257" s="2"/>
      <c r="AF257" s="2">
        <v>0.110534324081163</v>
      </c>
      <c r="AG257" s="2"/>
      <c r="AH257" s="2">
        <v>63.02283858190745</v>
      </c>
    </row>
    <row r="258" spans="1:34" x14ac:dyDescent="0.25">
      <c r="A258" t="s">
        <v>227</v>
      </c>
      <c r="B258" t="s">
        <v>148</v>
      </c>
      <c r="C258" t="s">
        <v>151</v>
      </c>
      <c r="D258" s="3"/>
      <c r="E258" s="2"/>
      <c r="F258" s="2"/>
      <c r="G258" s="3"/>
      <c r="H258" s="2">
        <v>0.76758306837749068</v>
      </c>
      <c r="I258" s="2"/>
      <c r="J258" s="1"/>
      <c r="K258" s="2">
        <v>0.91079960857549569</v>
      </c>
      <c r="L258" s="2"/>
      <c r="N258" s="2">
        <v>1.0328014225669366</v>
      </c>
      <c r="O258" s="2"/>
      <c r="P258" s="1"/>
      <c r="Q258" s="2">
        <v>8.1023937579050909E-2</v>
      </c>
      <c r="R258" s="2"/>
      <c r="S258" s="2"/>
      <c r="T258" s="2">
        <v>7.8649985866644068E-2</v>
      </c>
      <c r="U258" s="2"/>
      <c r="V258" s="3"/>
      <c r="W258" s="2">
        <v>0.73190843357650337</v>
      </c>
      <c r="X258" s="2"/>
      <c r="Y258" s="2"/>
      <c r="Z258" s="2">
        <v>6.0182720370666402E-2</v>
      </c>
      <c r="AA258" s="2"/>
      <c r="AB258" s="1"/>
      <c r="AC258" s="2">
        <v>-8.3291358556163E-2</v>
      </c>
      <c r="AD258" s="2"/>
      <c r="AF258" s="2">
        <v>7.3734929143493999E-2</v>
      </c>
      <c r="AG258" s="2"/>
      <c r="AH258" s="2">
        <v>29.308841965812146</v>
      </c>
    </row>
    <row r="259" spans="1:34" x14ac:dyDescent="0.25">
      <c r="A259" t="s">
        <v>227</v>
      </c>
      <c r="B259" t="s">
        <v>148</v>
      </c>
      <c r="C259" t="s">
        <v>152</v>
      </c>
      <c r="D259" s="3"/>
      <c r="E259" s="2"/>
      <c r="F259" s="2"/>
      <c r="G259" s="3"/>
      <c r="H259" s="2">
        <v>-1.6993424633271581E-2</v>
      </c>
      <c r="I259" s="2"/>
      <c r="J259" s="1"/>
      <c r="K259" s="2">
        <v>-0.12047366582396113</v>
      </c>
      <c r="L259" s="2"/>
      <c r="N259" s="2">
        <v>-6.6853687954574248E-2</v>
      </c>
      <c r="O259" s="2"/>
      <c r="P259" s="1"/>
      <c r="Q259" s="2">
        <v>-0.10526912411759226</v>
      </c>
      <c r="R259" s="2"/>
      <c r="S259" s="2"/>
      <c r="T259" s="2">
        <v>-3.2183219589135281E-2</v>
      </c>
      <c r="U259" s="2"/>
      <c r="V259" s="3"/>
      <c r="W259" s="2">
        <v>-9.3706061977216981E-2</v>
      </c>
      <c r="X259" s="2"/>
      <c r="Y259" s="2"/>
      <c r="Z259" s="2">
        <v>8.0387835303404008E-3</v>
      </c>
      <c r="AA259" s="2"/>
      <c r="AB259" s="1"/>
      <c r="AC259" s="2">
        <v>-1.9535234346973199E-2</v>
      </c>
      <c r="AD259" s="2"/>
      <c r="AF259" s="2">
        <v>-2.9628769316525801E-2</v>
      </c>
      <c r="AG259" s="2"/>
      <c r="AH259" s="2">
        <v>16.29953629009572</v>
      </c>
    </row>
    <row r="260" spans="1:34" x14ac:dyDescent="0.25">
      <c r="A260" t="s">
        <v>227</v>
      </c>
      <c r="B260" t="s">
        <v>148</v>
      </c>
      <c r="C260" t="s">
        <v>153</v>
      </c>
      <c r="D260" s="3"/>
      <c r="E260" s="2"/>
      <c r="F260" s="2"/>
      <c r="G260" s="3"/>
      <c r="H260" s="2">
        <v>-0.34146363526421752</v>
      </c>
      <c r="I260" s="2"/>
      <c r="J260" s="1"/>
      <c r="K260" s="2">
        <v>-0.50962629367583123</v>
      </c>
      <c r="L260" s="2"/>
      <c r="N260" s="2">
        <v>-0.537874195567142</v>
      </c>
      <c r="O260" s="2"/>
      <c r="P260" s="1"/>
      <c r="Q260" s="2">
        <v>-0.25535819647421254</v>
      </c>
      <c r="R260" s="2"/>
      <c r="S260" s="2"/>
      <c r="T260" s="2">
        <v>-0.18881754119229355</v>
      </c>
      <c r="U260" s="2"/>
      <c r="V260" s="3"/>
      <c r="W260" s="2">
        <v>-0.38591733849217569</v>
      </c>
      <c r="X260" s="2"/>
      <c r="Y260" s="2"/>
      <c r="Z260" s="2">
        <v>-6.7503794184234356E-2</v>
      </c>
      <c r="AA260" s="2"/>
      <c r="AB260" s="1"/>
      <c r="AC260" s="2">
        <v>8.1453261813156E-2</v>
      </c>
      <c r="AD260" s="2"/>
      <c r="AF260" s="2">
        <v>-9.7453423781499002E-2</v>
      </c>
      <c r="AG260" s="2"/>
      <c r="AH260" s="2">
        <v>10.919395296368332</v>
      </c>
    </row>
    <row r="261" spans="1:34" x14ac:dyDescent="0.25">
      <c r="A261" t="s">
        <v>227</v>
      </c>
      <c r="B261" t="s">
        <v>148</v>
      </c>
      <c r="C261" t="s">
        <v>154</v>
      </c>
      <c r="D261" s="3"/>
      <c r="E261" s="2"/>
      <c r="F261" s="2"/>
      <c r="G261" s="3"/>
      <c r="H261" s="2">
        <v>-0.63408995221152664</v>
      </c>
      <c r="I261" s="2"/>
      <c r="J261" s="1"/>
      <c r="K261" s="2">
        <v>-0.74674885680147485</v>
      </c>
      <c r="L261" s="2"/>
      <c r="N261" s="2">
        <v>-0.76744411266294521</v>
      </c>
      <c r="O261" s="2"/>
      <c r="P261" s="1"/>
      <c r="Q261" s="2">
        <v>-0.30788688441557788</v>
      </c>
      <c r="R261" s="2"/>
      <c r="S261" s="2"/>
      <c r="T261" s="2">
        <v>-0.2244672163018786</v>
      </c>
      <c r="U261" s="2"/>
      <c r="V261" s="3"/>
      <c r="W261" s="2">
        <v>-0.64588369264742951</v>
      </c>
      <c r="X261" s="2"/>
      <c r="Y261" s="2"/>
      <c r="Z261" s="2">
        <v>-3.2231256034599531E-2</v>
      </c>
      <c r="AA261" s="2"/>
      <c r="AB261" s="1"/>
      <c r="AC261" s="2">
        <v>6.4836258765176E-2</v>
      </c>
      <c r="AD261" s="2"/>
      <c r="AF261" s="2">
        <v>-4.3278232296955002E-2</v>
      </c>
      <c r="AG261" s="2"/>
      <c r="AH261" s="2">
        <v>6.0672677602526113</v>
      </c>
    </row>
    <row r="262" spans="1:34" x14ac:dyDescent="0.25">
      <c r="A262" t="s">
        <v>227</v>
      </c>
      <c r="B262" t="s">
        <v>148</v>
      </c>
      <c r="C262" t="s">
        <v>155</v>
      </c>
      <c r="D262" s="3"/>
      <c r="E262" s="2"/>
      <c r="F262" s="2"/>
      <c r="G262" s="3"/>
      <c r="H262" s="2">
        <v>-0.84274081022288716</v>
      </c>
      <c r="I262" s="2"/>
      <c r="J262" s="1"/>
      <c r="K262" s="2">
        <v>-0.8961061284192231</v>
      </c>
      <c r="L262" s="2"/>
      <c r="N262" s="2">
        <v>-0.89505284269137497</v>
      </c>
      <c r="O262" s="2"/>
      <c r="P262" s="1"/>
      <c r="Q262" s="2">
        <v>-0.33934626187488215</v>
      </c>
      <c r="R262" s="2"/>
      <c r="S262" s="2"/>
      <c r="T262" s="2">
        <v>-0.26270123852710026</v>
      </c>
      <c r="U262" s="2"/>
      <c r="V262" s="3"/>
      <c r="W262" s="2">
        <v>-0.83219932324184287</v>
      </c>
      <c r="X262" s="2"/>
      <c r="Y262" s="2"/>
      <c r="Z262" s="2">
        <v>-6.7032565766013394E-2</v>
      </c>
      <c r="AA262" s="2"/>
      <c r="AB262" s="1"/>
      <c r="AC262" s="2">
        <v>0.12084950795214</v>
      </c>
      <c r="AD262" s="2"/>
      <c r="AF262" s="2">
        <v>-0.124572502708793</v>
      </c>
      <c r="AG262" s="2"/>
      <c r="AH262" s="2">
        <v>2.6075633011578101</v>
      </c>
    </row>
    <row r="263" spans="1:34" x14ac:dyDescent="0.25">
      <c r="A263" t="s">
        <v>227</v>
      </c>
      <c r="B263" t="s">
        <v>148</v>
      </c>
      <c r="C263" t="s">
        <v>156</v>
      </c>
      <c r="D263" s="3"/>
      <c r="E263" s="2"/>
      <c r="F263" s="2"/>
      <c r="G263" s="3"/>
      <c r="H263" s="2">
        <v>-0.97085985177055312</v>
      </c>
      <c r="I263" s="2"/>
      <c r="J263" s="1"/>
      <c r="K263" s="2">
        <v>-0.98163433496212305</v>
      </c>
      <c r="L263" s="2"/>
      <c r="N263" s="2">
        <v>-0.98265392222226433</v>
      </c>
      <c r="O263" s="2"/>
      <c r="P263" s="1"/>
      <c r="Q263" s="2">
        <v>-0.36974702759686029</v>
      </c>
      <c r="R263" s="2"/>
      <c r="S263" s="2"/>
      <c r="T263" s="2">
        <v>-0.29094407233416242</v>
      </c>
      <c r="U263" s="2"/>
      <c r="V263" s="3"/>
      <c r="W263" s="2">
        <v>-0.97105584362488739</v>
      </c>
      <c r="X263" s="2"/>
      <c r="Y263" s="2"/>
      <c r="Z263" s="2">
        <v>-6.7258358739654689E-3</v>
      </c>
      <c r="AA263" s="2"/>
      <c r="AB263" s="1"/>
      <c r="AC263" s="2">
        <v>4.5479345818191998E-2</v>
      </c>
      <c r="AD263" s="2"/>
      <c r="AF263" s="2">
        <v>-3.0705359902955E-2</v>
      </c>
      <c r="AG263" s="2"/>
      <c r="AH263" s="2">
        <v>0.48318181736214894</v>
      </c>
    </row>
    <row r="264" spans="1:34" x14ac:dyDescent="0.25">
      <c r="A264" t="s">
        <v>227</v>
      </c>
      <c r="B264" t="s">
        <v>157</v>
      </c>
      <c r="C264" t="s">
        <v>158</v>
      </c>
      <c r="D264" s="3"/>
      <c r="E264" s="2"/>
      <c r="F264" s="2"/>
      <c r="G264" s="3"/>
      <c r="H264" s="2">
        <v>2.3775889730622315</v>
      </c>
      <c r="I264" s="2"/>
      <c r="J264" s="1"/>
      <c r="K264" s="2">
        <v>1.7928719289080171</v>
      </c>
      <c r="L264" s="2"/>
      <c r="N264" s="2">
        <v>1.7327429815670201</v>
      </c>
      <c r="O264" s="2"/>
      <c r="P264" s="1"/>
      <c r="Q264" s="2">
        <v>-0.17311669620477566</v>
      </c>
      <c r="R264" s="2"/>
      <c r="S264" s="2"/>
      <c r="T264" s="2">
        <v>-6.0144398929453557E-2</v>
      </c>
      <c r="U264" s="2"/>
      <c r="V264" s="3"/>
      <c r="W264" s="2">
        <v>2.1744587984912624</v>
      </c>
      <c r="X264" s="2"/>
      <c r="Y264" s="2"/>
      <c r="Z264" s="2">
        <v>-6.0140584360922067E-2</v>
      </c>
      <c r="AA264" s="2"/>
      <c r="AB264" s="1"/>
      <c r="AC264" s="2">
        <v>-0.12020533067387873</v>
      </c>
      <c r="AD264" s="2"/>
      <c r="AF264" s="2">
        <v>-0.13914681051591482</v>
      </c>
      <c r="AG264" s="2"/>
      <c r="AH264" s="2">
        <v>34.464521973262038</v>
      </c>
    </row>
    <row r="265" spans="1:34" x14ac:dyDescent="0.25">
      <c r="A265" t="s">
        <v>227</v>
      </c>
      <c r="B265" t="s">
        <v>157</v>
      </c>
      <c r="C265" t="s">
        <v>159</v>
      </c>
      <c r="D265" s="3"/>
      <c r="E265" s="2"/>
      <c r="F265" s="2"/>
      <c r="G265" s="3"/>
      <c r="H265" s="2">
        <v>0.32365634832955981</v>
      </c>
      <c r="I265" s="2"/>
      <c r="J265" s="1"/>
      <c r="K265" s="2">
        <v>0.43849452364866903</v>
      </c>
      <c r="L265" s="2"/>
      <c r="N265" s="2">
        <v>0.39673486560225801</v>
      </c>
      <c r="O265" s="2"/>
      <c r="P265" s="1"/>
      <c r="Q265" s="2">
        <v>8.6758300569504732E-2</v>
      </c>
      <c r="R265" s="2"/>
      <c r="S265" s="2"/>
      <c r="T265" s="2">
        <v>5.6476847096143423E-2</v>
      </c>
      <c r="U265" s="2"/>
      <c r="V265" s="3"/>
      <c r="W265" s="2">
        <v>0.28187869007991906</v>
      </c>
      <c r="X265" s="2"/>
      <c r="Y265" s="2"/>
      <c r="Z265" s="2">
        <v>-3.1562314721916951E-2</v>
      </c>
      <c r="AA265" s="2"/>
      <c r="AB265" s="1"/>
      <c r="AC265" s="2">
        <v>0.12217679783645186</v>
      </c>
      <c r="AD265" s="2"/>
      <c r="AF265" s="2">
        <v>8.9599878998829485E-2</v>
      </c>
      <c r="AG265" s="2"/>
      <c r="AH265" s="2">
        <v>13.50643422449715</v>
      </c>
    </row>
    <row r="266" spans="1:34" x14ac:dyDescent="0.25">
      <c r="A266" t="s">
        <v>227</v>
      </c>
      <c r="B266" t="s">
        <v>157</v>
      </c>
      <c r="C266" t="s">
        <v>160</v>
      </c>
      <c r="D266" s="3"/>
      <c r="E266" s="2"/>
      <c r="F266" s="2"/>
      <c r="G266" s="3"/>
      <c r="H266" s="2">
        <v>7.3804095791957236E-2</v>
      </c>
      <c r="I266" s="2"/>
      <c r="J266" s="1"/>
      <c r="K266" s="2">
        <v>4.0373686942268616E-2</v>
      </c>
      <c r="L266" s="2"/>
      <c r="N266" s="2">
        <v>8.6771314129568733E-2</v>
      </c>
      <c r="O266" s="2"/>
      <c r="P266" s="1"/>
      <c r="Q266" s="2">
        <v>-3.1132688896136851E-2</v>
      </c>
      <c r="R266" s="2"/>
      <c r="S266" s="2"/>
      <c r="T266" s="2">
        <v>-1.4356831950789961E-2</v>
      </c>
      <c r="U266" s="2"/>
      <c r="V266" s="3"/>
      <c r="W266" s="2">
        <v>6.3725367254402032E-2</v>
      </c>
      <c r="X266" s="2"/>
      <c r="Y266" s="2"/>
      <c r="Z266" s="2">
        <v>-9.3860030680195106E-3</v>
      </c>
      <c r="AA266" s="2"/>
      <c r="AB266" s="1"/>
      <c r="AC266" s="2">
        <v>-2.1952734259225948E-2</v>
      </c>
      <c r="AD266" s="2"/>
      <c r="AF266" s="2">
        <v>2.1665316617061503E-2</v>
      </c>
      <c r="AG266" s="2"/>
      <c r="AH266" s="2">
        <v>10.956971126314373</v>
      </c>
    </row>
    <row r="267" spans="1:34" x14ac:dyDescent="0.25">
      <c r="A267" t="s">
        <v>227</v>
      </c>
      <c r="B267" t="s">
        <v>157</v>
      </c>
      <c r="C267" t="s">
        <v>191</v>
      </c>
      <c r="D267" s="3"/>
      <c r="E267" s="2"/>
      <c r="F267" s="2"/>
      <c r="G267" s="3"/>
      <c r="H267" s="2">
        <v>2.1161987714848554</v>
      </c>
      <c r="I267" s="2"/>
      <c r="J267" s="1"/>
      <c r="K267" s="2">
        <v>2.3387401753044519</v>
      </c>
      <c r="L267" s="2"/>
      <c r="N267" s="2">
        <v>2.4596768156825068</v>
      </c>
      <c r="O267" s="2"/>
      <c r="P267" s="1"/>
      <c r="Q267" s="2">
        <v>7.14143801916578E-2</v>
      </c>
      <c r="R267" s="2"/>
      <c r="S267" s="2"/>
      <c r="T267" s="2">
        <v>3.5398235735021766E-2</v>
      </c>
      <c r="U267" s="2"/>
      <c r="V267" s="3"/>
      <c r="W267" s="2">
        <v>2.245954829249055</v>
      </c>
      <c r="X267" s="2"/>
      <c r="Y267" s="2"/>
      <c r="Z267" s="2">
        <v>4.1639210871767141E-2</v>
      </c>
      <c r="AA267" s="2"/>
      <c r="AB267" s="1"/>
      <c r="AC267" s="2">
        <v>2.8584915975821579E-2</v>
      </c>
      <c r="AD267" s="2"/>
      <c r="AF267" s="2">
        <v>6.5842563336870441E-2</v>
      </c>
      <c r="AG267" s="2"/>
      <c r="AH267" s="2">
        <v>31.797326995511</v>
      </c>
    </row>
    <row r="268" spans="1:34" x14ac:dyDescent="0.25">
      <c r="A268" t="s">
        <v>227</v>
      </c>
      <c r="B268" t="s">
        <v>157</v>
      </c>
      <c r="C268" t="s">
        <v>161</v>
      </c>
      <c r="D268" s="3"/>
      <c r="E268" s="2"/>
      <c r="F268" s="2"/>
      <c r="G268" s="3"/>
      <c r="H268" s="2">
        <v>-0.2739294471677669</v>
      </c>
      <c r="I268" s="2"/>
      <c r="J268" s="1"/>
      <c r="K268" s="2">
        <v>-0.25637547933436211</v>
      </c>
      <c r="L268" s="2"/>
      <c r="N268" s="2">
        <v>-0.28726280199738774</v>
      </c>
      <c r="O268" s="2"/>
      <c r="P268" s="1"/>
      <c r="Q268" s="2">
        <v>2.4176669560459052E-2</v>
      </c>
      <c r="R268" s="2"/>
      <c r="S268" s="2"/>
      <c r="T268" s="2">
        <v>1.1978365213679787E-2</v>
      </c>
      <c r="U268" s="2"/>
      <c r="V268" s="3"/>
      <c r="W268" s="2">
        <v>-0.31251606890431227</v>
      </c>
      <c r="X268" s="2"/>
      <c r="Y268" s="2"/>
      <c r="Z268" s="2">
        <v>-5.3144452128003117E-2</v>
      </c>
      <c r="AA268" s="2"/>
      <c r="AB268" s="1"/>
      <c r="AC268" s="2">
        <v>8.1660948031869296E-2</v>
      </c>
      <c r="AD268" s="2"/>
      <c r="AF268" s="2">
        <v>3.6732883147794881E-2</v>
      </c>
      <c r="AG268" s="2"/>
      <c r="AH268" s="2">
        <v>7.4087388139290793</v>
      </c>
    </row>
    <row r="269" spans="1:34" x14ac:dyDescent="0.25">
      <c r="A269" t="s">
        <v>227</v>
      </c>
      <c r="B269" t="s">
        <v>157</v>
      </c>
      <c r="C269" t="s">
        <v>162</v>
      </c>
      <c r="D269" s="3"/>
      <c r="E269" s="2"/>
      <c r="F269" s="2"/>
      <c r="G269" s="3"/>
      <c r="H269" s="2">
        <v>0.9382918555991917</v>
      </c>
      <c r="I269" s="2"/>
      <c r="J269" s="1"/>
      <c r="K269" s="2">
        <v>1.1226694669666757</v>
      </c>
      <c r="L269" s="2"/>
      <c r="N269" s="2">
        <v>1.1556758030680832</v>
      </c>
      <c r="O269" s="2"/>
      <c r="P269" s="1"/>
      <c r="Q269" s="2">
        <v>9.5123761075953439E-2</v>
      </c>
      <c r="R269" s="2"/>
      <c r="S269" s="2"/>
      <c r="T269" s="2">
        <v>3.9163142120314243E-2</v>
      </c>
      <c r="U269" s="2"/>
      <c r="V269" s="3"/>
      <c r="W269" s="2">
        <v>1.0128398401608663</v>
      </c>
      <c r="X269" s="2"/>
      <c r="Y269" s="2"/>
      <c r="Z269" s="2">
        <v>3.8460660269672875E-2</v>
      </c>
      <c r="AA269" s="2"/>
      <c r="AB269" s="1"/>
      <c r="AC269" s="2">
        <v>5.4564513586451868E-2</v>
      </c>
      <c r="AD269" s="2"/>
      <c r="AF269" s="2">
        <v>7.096240846256352E-2</v>
      </c>
      <c r="AG269" s="2"/>
      <c r="AH269" s="2">
        <v>19.778102895488807</v>
      </c>
    </row>
    <row r="270" spans="1:34" x14ac:dyDescent="0.25">
      <c r="A270" t="s">
        <v>227</v>
      </c>
      <c r="B270" t="s">
        <v>157</v>
      </c>
      <c r="C270" t="s">
        <v>163</v>
      </c>
      <c r="D270" s="3"/>
      <c r="E270" s="2"/>
      <c r="F270" s="2"/>
      <c r="G270" s="3"/>
      <c r="H270" s="2">
        <v>-0.47188465203602648</v>
      </c>
      <c r="I270" s="2"/>
      <c r="J270" s="1"/>
      <c r="K270" s="2">
        <v>-0.46128244405168439</v>
      </c>
      <c r="L270" s="2"/>
      <c r="N270" s="2">
        <v>-0.50396522067491634</v>
      </c>
      <c r="O270" s="2"/>
      <c r="P270" s="1"/>
      <c r="Q270" s="2">
        <v>2.0075553617626252E-2</v>
      </c>
      <c r="R270" s="2"/>
      <c r="S270" s="2"/>
      <c r="T270" s="2">
        <v>1.5000286851426736E-2</v>
      </c>
      <c r="U270" s="2"/>
      <c r="V270" s="3"/>
      <c r="W270" s="2">
        <v>-0.461196624430803</v>
      </c>
      <c r="X270" s="2"/>
      <c r="Y270" s="2"/>
      <c r="Z270" s="2">
        <v>2.0238055277940425E-2</v>
      </c>
      <c r="AA270" s="2"/>
      <c r="AB270" s="1"/>
      <c r="AC270" s="2">
        <v>-1.5927817970851077E-4</v>
      </c>
      <c r="AD270" s="2"/>
      <c r="AF270" s="2">
        <v>-7.9377001302065375E-2</v>
      </c>
      <c r="AG270" s="2"/>
      <c r="AH270" s="2">
        <v>5.3888271069938556</v>
      </c>
    </row>
    <row r="271" spans="1:34" x14ac:dyDescent="0.25">
      <c r="A271" t="s">
        <v>227</v>
      </c>
      <c r="B271" t="s">
        <v>157</v>
      </c>
      <c r="C271" t="s">
        <v>164</v>
      </c>
      <c r="D271" s="3"/>
      <c r="E271" s="2"/>
      <c r="F271" s="2"/>
      <c r="G271" s="3"/>
      <c r="H271" s="2"/>
      <c r="I271" s="2">
        <v>-0.99321492033264147</v>
      </c>
      <c r="J271" s="1"/>
      <c r="K271" s="2"/>
      <c r="L271" s="2">
        <v>-0.9928875656925773</v>
      </c>
      <c r="N271" s="2"/>
      <c r="O271" s="2">
        <v>-0.99383674858949411</v>
      </c>
      <c r="P271" s="1"/>
      <c r="Q271" s="2"/>
      <c r="R271" s="2">
        <v>4.8246248550168014E-2</v>
      </c>
      <c r="S271" s="2"/>
      <c r="T271" s="2"/>
      <c r="U271" s="2">
        <v>-3.6777733306745941E-2</v>
      </c>
      <c r="V271" s="3"/>
      <c r="W271" s="2"/>
      <c r="X271" s="2">
        <v>-0.99327411982071157</v>
      </c>
      <c r="Y271" s="2"/>
      <c r="Z271" s="2"/>
      <c r="AA271" s="2">
        <v>-8.7249510650527773E-3</v>
      </c>
      <c r="AB271" s="1"/>
      <c r="AC271" s="2"/>
      <c r="AD271" s="2">
        <v>5.747264563597354E-2</v>
      </c>
      <c r="AF271" s="2"/>
      <c r="AG271" s="2">
        <v>-8.3651322025483532E-2</v>
      </c>
      <c r="AH271" s="2">
        <v>6.9234157605033292E-2</v>
      </c>
    </row>
    <row r="272" spans="1:34" x14ac:dyDescent="0.25">
      <c r="A272" t="s">
        <v>227</v>
      </c>
      <c r="B272" t="s">
        <v>157</v>
      </c>
      <c r="C272" t="s">
        <v>165</v>
      </c>
      <c r="D272" s="3"/>
      <c r="E272" s="2"/>
      <c r="F272" s="2"/>
      <c r="G272" s="3"/>
      <c r="H272" s="2">
        <v>-0.95279957829107509</v>
      </c>
      <c r="I272" s="2"/>
      <c r="J272" s="1"/>
      <c r="K272" s="2">
        <v>-0.9654404700912862</v>
      </c>
      <c r="L272" s="2"/>
      <c r="N272" s="2">
        <v>-0.96361001366594645</v>
      </c>
      <c r="O272" s="2"/>
      <c r="P272" s="1"/>
      <c r="Q272" s="2">
        <v>-0.26781311146253728</v>
      </c>
      <c r="R272" s="2"/>
      <c r="S272" s="2"/>
      <c r="T272" s="2">
        <v>-0.18677989482349455</v>
      </c>
      <c r="U272" s="2"/>
      <c r="V272" s="3"/>
      <c r="W272" s="2">
        <v>-0.94552123961620471</v>
      </c>
      <c r="X272" s="2"/>
      <c r="Y272" s="2"/>
      <c r="Z272" s="2">
        <v>0.15420071286130277</v>
      </c>
      <c r="AA272" s="2"/>
      <c r="AB272" s="1"/>
      <c r="AC272" s="2">
        <v>-0.36563296107975318</v>
      </c>
      <c r="AD272" s="2"/>
      <c r="AF272" s="2">
        <v>-0.33203351034988282</v>
      </c>
      <c r="AG272" s="2"/>
      <c r="AH272" s="2">
        <v>0.48162757046770605</v>
      </c>
    </row>
    <row r="273" spans="1:34" x14ac:dyDescent="0.25">
      <c r="A273" t="s">
        <v>227</v>
      </c>
      <c r="B273" t="s">
        <v>157</v>
      </c>
      <c r="C273" t="s">
        <v>192</v>
      </c>
      <c r="D273" s="3"/>
      <c r="E273" s="2"/>
      <c r="F273" s="2"/>
      <c r="G273" s="3"/>
      <c r="H273" s="2"/>
      <c r="I273" s="2">
        <v>-0.99334098594949838</v>
      </c>
      <c r="J273" s="1"/>
      <c r="K273" s="2"/>
      <c r="L273" s="2">
        <v>-0.99548209267132615</v>
      </c>
      <c r="N273" s="2"/>
      <c r="O273" s="2">
        <v>-0.99706763566474099</v>
      </c>
      <c r="P273" s="1"/>
      <c r="Q273" s="2"/>
      <c r="R273" s="2">
        <v>-0.32153509597512864</v>
      </c>
      <c r="S273" s="2"/>
      <c r="T273" s="2"/>
      <c r="U273" s="2">
        <v>-0.18268832400795043</v>
      </c>
      <c r="V273" s="3"/>
      <c r="W273" s="2"/>
      <c r="X273" s="2">
        <v>-0.99441370228195136</v>
      </c>
      <c r="Y273" s="2"/>
      <c r="Z273" s="2"/>
      <c r="AA273" s="2">
        <v>-0.16109236657522386</v>
      </c>
      <c r="AB273" s="1"/>
      <c r="AC273" s="2"/>
      <c r="AD273" s="2">
        <v>-0.19125196029616476</v>
      </c>
      <c r="AF273" s="2"/>
      <c r="AG273" s="2">
        <v>-0.47507911621235133</v>
      </c>
      <c r="AH273" s="2">
        <v>6.7947798827546993E-2</v>
      </c>
    </row>
    <row r="274" spans="1:34" x14ac:dyDescent="0.25">
      <c r="A274" t="s">
        <v>227</v>
      </c>
      <c r="B274" t="s">
        <v>157</v>
      </c>
      <c r="C274" t="s">
        <v>166</v>
      </c>
      <c r="D274" s="3"/>
      <c r="E274" s="2"/>
      <c r="F274" s="2"/>
      <c r="G274" s="3"/>
      <c r="H274" s="2">
        <v>-0.40527720881459062</v>
      </c>
      <c r="I274" s="2"/>
      <c r="J274" s="1"/>
      <c r="K274" s="2">
        <v>-0.34572587975923763</v>
      </c>
      <c r="L274" s="2"/>
      <c r="N274" s="2">
        <v>-0.34187969667531704</v>
      </c>
      <c r="O274" s="2"/>
      <c r="P274" s="1"/>
      <c r="Q274" s="2">
        <v>0.10013291896322718</v>
      </c>
      <c r="R274" s="2"/>
      <c r="S274" s="2"/>
      <c r="T274" s="2">
        <v>0.10206337306559288</v>
      </c>
      <c r="U274" s="2"/>
      <c r="V274" s="3"/>
      <c r="W274" s="2">
        <v>-0.32949002117318893</v>
      </c>
      <c r="X274" s="2"/>
      <c r="Y274" s="2"/>
      <c r="Z274" s="2">
        <v>0.12743279518570572</v>
      </c>
      <c r="AA274" s="2"/>
      <c r="AB274" s="1"/>
      <c r="AC274" s="2">
        <v>-2.4214193820734198E-2</v>
      </c>
      <c r="AD274" s="2"/>
      <c r="AF274" s="2">
        <v>-1.8477988237857734E-2</v>
      </c>
      <c r="AG274" s="2"/>
      <c r="AH274" s="2">
        <v>6.0684816501595149</v>
      </c>
    </row>
    <row r="275" spans="1:34" x14ac:dyDescent="0.25">
      <c r="A275" t="s">
        <v>227</v>
      </c>
      <c r="B275" t="s">
        <v>157</v>
      </c>
      <c r="C275" t="s">
        <v>167</v>
      </c>
      <c r="D275" s="3"/>
      <c r="E275" s="2"/>
      <c r="F275" s="2"/>
      <c r="G275" s="3"/>
      <c r="H275" s="2">
        <v>-0.8175698145812349</v>
      </c>
      <c r="I275" s="2"/>
      <c r="J275" s="1"/>
      <c r="K275" s="2">
        <v>-0.7898624507166595</v>
      </c>
      <c r="L275" s="2"/>
      <c r="N275" s="2">
        <v>-0.80917398302555521</v>
      </c>
      <c r="O275" s="2"/>
      <c r="P275" s="1"/>
      <c r="Q275" s="2">
        <v>0.15187927261584266</v>
      </c>
      <c r="R275" s="2"/>
      <c r="S275" s="2"/>
      <c r="T275" s="2">
        <v>9.9816219429244013E-2</v>
      </c>
      <c r="U275" s="2"/>
      <c r="V275" s="3"/>
      <c r="W275" s="2">
        <v>-0.79270872601474351</v>
      </c>
      <c r="X275" s="2"/>
      <c r="Y275" s="2"/>
      <c r="Z275" s="2">
        <v>0.13627727510895848</v>
      </c>
      <c r="AA275" s="2"/>
      <c r="AB275" s="1"/>
      <c r="AC275" s="2">
        <v>1.3730801318180053E-2</v>
      </c>
      <c r="AD275" s="2"/>
      <c r="AF275" s="2">
        <v>-7.9430536048434086E-2</v>
      </c>
      <c r="AG275" s="2"/>
      <c r="AH275" s="2">
        <v>1.8614962282550818</v>
      </c>
    </row>
    <row r="276" spans="1:34" x14ac:dyDescent="0.25">
      <c r="A276" t="s">
        <v>227</v>
      </c>
      <c r="B276" t="s">
        <v>157</v>
      </c>
      <c r="C276" t="s">
        <v>190</v>
      </c>
      <c r="D276" s="3"/>
      <c r="E276" s="2"/>
      <c r="F276" s="2"/>
      <c r="G276" s="3"/>
      <c r="H276" s="2"/>
      <c r="I276" s="2">
        <v>-0.99973829461519992</v>
      </c>
      <c r="J276" s="1"/>
      <c r="K276" s="2"/>
      <c r="L276" s="2">
        <v>-0.99979587151980631</v>
      </c>
      <c r="N276" s="2"/>
      <c r="O276" s="2">
        <v>-0.99994434414582756</v>
      </c>
      <c r="P276" s="1"/>
      <c r="Q276" s="2"/>
      <c r="R276" s="2">
        <v>-0.22000657208638041</v>
      </c>
      <c r="S276" s="2"/>
      <c r="T276" s="2"/>
      <c r="U276" s="2">
        <v>-1.2047762578797028E-2</v>
      </c>
      <c r="V276" s="3"/>
      <c r="W276" s="2"/>
      <c r="X276" s="2">
        <v>-0.99978957404820501</v>
      </c>
      <c r="Y276" s="2"/>
      <c r="Z276" s="2"/>
      <c r="AA276" s="2">
        <v>-0.19594336220602437</v>
      </c>
      <c r="AB276" s="1"/>
      <c r="AC276" s="2"/>
      <c r="AD276" s="2">
        <v>-2.9927257296670784E-2</v>
      </c>
      <c r="AF276" s="2"/>
      <c r="AG276" s="2">
        <v>-0.73550860196824042</v>
      </c>
      <c r="AH276" s="2">
        <v>2.6704110704110708E-3</v>
      </c>
    </row>
    <row r="277" spans="1:34" x14ac:dyDescent="0.25">
      <c r="A277" t="s">
        <v>227</v>
      </c>
      <c r="B277" t="s">
        <v>168</v>
      </c>
      <c r="C277" t="s">
        <v>169</v>
      </c>
      <c r="D277" s="3"/>
      <c r="E277" s="2"/>
      <c r="F277" s="2"/>
      <c r="G277" s="3"/>
      <c r="H277" s="2">
        <v>3.7877100591291013E-2</v>
      </c>
      <c r="I277" s="2"/>
      <c r="J277" s="1"/>
      <c r="K277" s="2">
        <v>4.881152910349984E-2</v>
      </c>
      <c r="L277" s="2"/>
      <c r="N277" s="2">
        <v>-1.370442354476753E-2</v>
      </c>
      <c r="O277" s="2"/>
      <c r="P277" s="1"/>
      <c r="Q277" s="2">
        <v>1.0535640429026882E-2</v>
      </c>
      <c r="R277" s="2"/>
      <c r="S277" s="2"/>
      <c r="T277" s="2">
        <v>-3.9269345273301504E-2</v>
      </c>
      <c r="U277" s="2"/>
      <c r="V277" s="3"/>
      <c r="W277" s="2">
        <v>-6.8703346417404054E-2</v>
      </c>
      <c r="X277" s="2"/>
      <c r="Y277" s="2"/>
      <c r="Z277" s="2">
        <v>-0.10276220883382792</v>
      </c>
      <c r="AA277" s="2"/>
      <c r="AB277" s="1"/>
      <c r="AC277" s="2">
        <v>0.12618499074294953</v>
      </c>
      <c r="AD277" s="2"/>
      <c r="AF277" s="2">
        <v>5.9013374724149248E-2</v>
      </c>
      <c r="AG277" s="2"/>
      <c r="AH277" s="2">
        <v>19.654285714285713</v>
      </c>
    </row>
    <row r="278" spans="1:34" x14ac:dyDescent="0.25">
      <c r="A278" t="s">
        <v>227</v>
      </c>
      <c r="B278" t="s">
        <v>168</v>
      </c>
      <c r="C278" t="s">
        <v>170</v>
      </c>
      <c r="D278" s="3"/>
      <c r="E278" s="2"/>
      <c r="F278" s="2"/>
      <c r="G278" s="3"/>
      <c r="H278" s="2">
        <v>-4.9983116239303849E-2</v>
      </c>
      <c r="I278" s="2"/>
      <c r="J278" s="1"/>
      <c r="K278" s="2">
        <v>-1.8022889069124748E-4</v>
      </c>
      <c r="L278" s="2"/>
      <c r="N278" s="2">
        <v>-0.10966717890984201</v>
      </c>
      <c r="O278" s="2"/>
      <c r="P278" s="1"/>
      <c r="Q278" s="2">
        <v>5.2423432625420707E-2</v>
      </c>
      <c r="R278" s="2"/>
      <c r="S278" s="2"/>
      <c r="T278" s="2">
        <v>-6.4894962903507158E-2</v>
      </c>
      <c r="U278" s="2"/>
      <c r="V278" s="3"/>
      <c r="W278" s="2">
        <v>2.428847049431182E-2</v>
      </c>
      <c r="X278" s="2"/>
      <c r="Y278" s="2"/>
      <c r="Z278" s="2">
        <v>7.8093445483599089E-2</v>
      </c>
      <c r="AA278" s="2"/>
      <c r="AB278" s="1"/>
      <c r="AC278" s="2">
        <v>-2.3887754890986934E-2</v>
      </c>
      <c r="AD278" s="2"/>
      <c r="AF278" s="2">
        <v>-0.13081444275712595</v>
      </c>
      <c r="AG278" s="2"/>
      <c r="AH278" s="2">
        <v>17.990476190476191</v>
      </c>
    </row>
    <row r="279" spans="1:34" x14ac:dyDescent="0.25">
      <c r="A279" t="s">
        <v>227</v>
      </c>
      <c r="B279" t="s">
        <v>168</v>
      </c>
      <c r="C279" t="s">
        <v>171</v>
      </c>
      <c r="D279" s="3"/>
      <c r="E279" s="2"/>
      <c r="F279" s="2"/>
      <c r="G279" s="3"/>
      <c r="H279" s="2">
        <v>-7.7643745464734404E-2</v>
      </c>
      <c r="I279" s="2"/>
      <c r="J279" s="1"/>
      <c r="K279" s="2">
        <v>-9.2953743562016133E-2</v>
      </c>
      <c r="L279" s="2"/>
      <c r="N279" s="2">
        <v>-0.14826311871480879</v>
      </c>
      <c r="O279" s="2"/>
      <c r="P279" s="1"/>
      <c r="Q279" s="2">
        <v>-1.6598535849103868E-2</v>
      </c>
      <c r="R279" s="2"/>
      <c r="S279" s="2"/>
      <c r="T279" s="2">
        <v>-3.9727248190671416E-2</v>
      </c>
      <c r="U279" s="2"/>
      <c r="V279" s="3"/>
      <c r="W279" s="2">
        <v>-6.8144501363847976E-2</v>
      </c>
      <c r="X279" s="2"/>
      <c r="Y279" s="2"/>
      <c r="Z279" s="2">
        <v>1.0218506401712624E-2</v>
      </c>
      <c r="AA279" s="2"/>
      <c r="AB279" s="1"/>
      <c r="AC279" s="2">
        <v>-2.6622758708496064E-2</v>
      </c>
      <c r="AD279" s="2"/>
      <c r="AF279" s="2">
        <v>-8.6014548023336745E-2</v>
      </c>
      <c r="AG279" s="2"/>
      <c r="AH279" s="2">
        <v>17.466666666666665</v>
      </c>
    </row>
    <row r="280" spans="1:34" x14ac:dyDescent="0.25">
      <c r="A280" t="s">
        <v>227</v>
      </c>
      <c r="B280" t="s">
        <v>168</v>
      </c>
      <c r="C280" t="s">
        <v>172</v>
      </c>
      <c r="D280" s="3"/>
      <c r="E280" s="2"/>
      <c r="F280" s="2"/>
      <c r="G280" s="3"/>
      <c r="H280" s="2">
        <v>-0.10168334686429037</v>
      </c>
      <c r="I280" s="2"/>
      <c r="J280" s="1"/>
      <c r="K280" s="2">
        <v>-0.13284948808063168</v>
      </c>
      <c r="L280" s="2"/>
      <c r="N280" s="2">
        <v>-0.20300236867539234</v>
      </c>
      <c r="O280" s="2"/>
      <c r="P280" s="1"/>
      <c r="Q280" s="2">
        <v>-3.4693687010824981E-2</v>
      </c>
      <c r="R280" s="2"/>
      <c r="S280" s="2"/>
      <c r="T280" s="2">
        <v>-3.1564838002788198E-2</v>
      </c>
      <c r="U280" s="2"/>
      <c r="V280" s="3"/>
      <c r="W280" s="2">
        <v>-9.0405162663828031E-2</v>
      </c>
      <c r="X280" s="2"/>
      <c r="Y280" s="2"/>
      <c r="Z280" s="2">
        <v>1.2474236637264324E-2</v>
      </c>
      <c r="AA280" s="2"/>
      <c r="AB280" s="1"/>
      <c r="AC280" s="2">
        <v>-4.6662179020635408E-2</v>
      </c>
      <c r="AD280" s="2"/>
      <c r="AF280" s="2">
        <v>-0.1238238120464431</v>
      </c>
      <c r="AG280" s="2"/>
      <c r="AH280" s="2">
        <v>17.011428571428571</v>
      </c>
    </row>
    <row r="281" spans="1:34" x14ac:dyDescent="0.25">
      <c r="A281" t="s">
        <v>227</v>
      </c>
      <c r="B281" t="s">
        <v>168</v>
      </c>
      <c r="C281" t="s">
        <v>173</v>
      </c>
      <c r="D281" s="3"/>
      <c r="E281" s="2"/>
      <c r="F281" s="2"/>
      <c r="G281" s="3"/>
      <c r="H281" s="2">
        <v>-0.11918498135601741</v>
      </c>
      <c r="I281" s="2"/>
      <c r="J281" s="1"/>
      <c r="K281" s="2">
        <v>-0.125816402215429</v>
      </c>
      <c r="L281" s="2"/>
      <c r="N281" s="2">
        <v>-0.21144590520693773</v>
      </c>
      <c r="O281" s="2"/>
      <c r="P281" s="1"/>
      <c r="Q281" s="2">
        <v>-7.5284758809411878E-3</v>
      </c>
      <c r="R281" s="2"/>
      <c r="S281" s="2"/>
      <c r="T281" s="2">
        <v>3.3617948014790233E-3</v>
      </c>
      <c r="U281" s="2"/>
      <c r="V281" s="3"/>
      <c r="W281" s="2">
        <v>-0.19084824695629032</v>
      </c>
      <c r="X281" s="2"/>
      <c r="Y281" s="2"/>
      <c r="Z281" s="2">
        <v>-8.1433266085544354E-2</v>
      </c>
      <c r="AA281" s="2"/>
      <c r="AB281" s="1"/>
      <c r="AC281" s="2">
        <v>8.0371201118874636E-2</v>
      </c>
      <c r="AD281" s="2"/>
      <c r="AF281" s="2">
        <v>-2.5495353878931093E-2</v>
      </c>
      <c r="AG281" s="2"/>
      <c r="AH281" s="2">
        <v>16.68</v>
      </c>
    </row>
    <row r="282" spans="1:34" x14ac:dyDescent="0.25">
      <c r="A282" t="s">
        <v>227</v>
      </c>
      <c r="B282" t="s">
        <v>168</v>
      </c>
      <c r="C282" t="s">
        <v>174</v>
      </c>
      <c r="D282" s="3"/>
      <c r="E282" s="2"/>
      <c r="F282" s="2"/>
      <c r="G282" s="3"/>
      <c r="H282" s="2">
        <v>1.8615244239763795E-2</v>
      </c>
      <c r="I282" s="2"/>
      <c r="J282" s="1"/>
      <c r="K282" s="2">
        <v>-3.8112864876855168E-2</v>
      </c>
      <c r="L282" s="2"/>
      <c r="N282" s="2">
        <v>0.13431646525202834</v>
      </c>
      <c r="O282" s="2"/>
      <c r="P282" s="1"/>
      <c r="Q282" s="2">
        <v>-5.5691155717561114E-2</v>
      </c>
      <c r="R282" s="2"/>
      <c r="S282" s="2"/>
      <c r="T282" s="2">
        <v>9.3421975769134136E-2</v>
      </c>
      <c r="U282" s="2"/>
      <c r="V282" s="3"/>
      <c r="W282" s="2">
        <v>2.6784645066861845E-2</v>
      </c>
      <c r="X282" s="2"/>
      <c r="Y282" s="2"/>
      <c r="Z282" s="2">
        <v>7.9399039604430843E-3</v>
      </c>
      <c r="AA282" s="2"/>
      <c r="AB282" s="1"/>
      <c r="AC282" s="2">
        <v>-6.3203896892826461E-2</v>
      </c>
      <c r="AD282" s="2"/>
      <c r="AF282" s="2">
        <v>0.10468198804195228</v>
      </c>
      <c r="AG282" s="2"/>
      <c r="AH282" s="2">
        <v>19.289523809523811</v>
      </c>
    </row>
    <row r="283" spans="1:34" x14ac:dyDescent="0.25">
      <c r="A283" t="s">
        <v>227</v>
      </c>
      <c r="B283" t="s">
        <v>168</v>
      </c>
      <c r="C283" t="s">
        <v>175</v>
      </c>
      <c r="D283" s="3"/>
      <c r="E283" s="2"/>
      <c r="F283" s="2"/>
      <c r="G283" s="3"/>
      <c r="H283" s="2">
        <v>0.29200284509329189</v>
      </c>
      <c r="I283" s="2"/>
      <c r="J283" s="1"/>
      <c r="K283" s="2">
        <v>0.34110119852212306</v>
      </c>
      <c r="L283" s="2"/>
      <c r="N283" s="2">
        <v>0.55176686980562062</v>
      </c>
      <c r="O283" s="2"/>
      <c r="P283" s="1"/>
      <c r="Q283" s="2">
        <v>3.8002006487903417E-2</v>
      </c>
      <c r="R283" s="2"/>
      <c r="S283" s="2"/>
      <c r="T283" s="2">
        <v>6.7005237521263528E-2</v>
      </c>
      <c r="U283" s="2"/>
      <c r="V283" s="3"/>
      <c r="W283" s="2">
        <v>0.36702814184019705</v>
      </c>
      <c r="X283" s="2"/>
      <c r="Y283" s="2"/>
      <c r="Z283" s="2">
        <v>5.7984804578810056E-2</v>
      </c>
      <c r="AA283" s="2"/>
      <c r="AB283" s="1"/>
      <c r="AC283" s="2">
        <v>-1.8965184343154751E-2</v>
      </c>
      <c r="AD283" s="2"/>
      <c r="AF283" s="2">
        <v>0.13509293998256533</v>
      </c>
      <c r="AG283" s="2"/>
      <c r="AH283" s="2">
        <v>24.466666666666665</v>
      </c>
    </row>
    <row r="284" spans="1:34" x14ac:dyDescent="0.25">
      <c r="A284" t="s">
        <v>227</v>
      </c>
      <c r="B284" t="s">
        <v>176</v>
      </c>
      <c r="C284" t="s">
        <v>177</v>
      </c>
      <c r="D284" s="3"/>
      <c r="E284" s="2"/>
      <c r="F284" s="2"/>
      <c r="G284" s="3"/>
      <c r="H284" s="2">
        <v>-0.30663975690347001</v>
      </c>
      <c r="I284" s="2"/>
      <c r="J284" s="1"/>
      <c r="K284" s="2">
        <v>1.185933074438168</v>
      </c>
      <c r="L284" s="2"/>
      <c r="N284" s="2">
        <v>1.1346800787447044</v>
      </c>
      <c r="O284" s="2"/>
      <c r="P284" s="1"/>
      <c r="Q284" s="2">
        <v>-1.8281665158942917E-2</v>
      </c>
      <c r="R284" s="2"/>
      <c r="S284" s="2"/>
      <c r="T284" s="2">
        <v>-1.7390618523114076E-2</v>
      </c>
      <c r="U284" s="2"/>
      <c r="V284" s="3"/>
      <c r="W284" s="2">
        <v>1.1532124549838776</v>
      </c>
      <c r="X284" s="2"/>
      <c r="Y284" s="2"/>
      <c r="Z284" s="2">
        <v>-8.2976731728577099E-2</v>
      </c>
      <c r="AA284" s="2"/>
      <c r="AB284" s="1"/>
      <c r="AC284" s="2">
        <v>0.11519618715680099</v>
      </c>
      <c r="AD284" s="2"/>
      <c r="AF284" s="2">
        <v>-7.8606849823981806E-2</v>
      </c>
      <c r="AG284" s="2"/>
      <c r="AH284" s="2">
        <v>73.841206014472775</v>
      </c>
    </row>
    <row r="285" spans="1:34" x14ac:dyDescent="0.25">
      <c r="A285" t="s">
        <v>227</v>
      </c>
      <c r="B285" t="s">
        <v>176</v>
      </c>
      <c r="C285" t="s">
        <v>178</v>
      </c>
      <c r="D285" s="3"/>
      <c r="E285" s="2"/>
      <c r="F285" s="2"/>
      <c r="G285" s="3"/>
      <c r="H285" s="2">
        <v>0.71759198849509853</v>
      </c>
      <c r="I285" s="2"/>
      <c r="J285" s="1"/>
      <c r="K285" s="2">
        <v>0.75890966636248125</v>
      </c>
      <c r="L285" s="2"/>
      <c r="N285" s="2">
        <v>0.81229403703053649</v>
      </c>
      <c r="O285" s="2"/>
      <c r="P285" s="1"/>
      <c r="Q285" s="2">
        <v>2.4055583714956752E-2</v>
      </c>
      <c r="R285" s="2"/>
      <c r="S285" s="2"/>
      <c r="T285" s="2">
        <v>3.984794438016892E-2</v>
      </c>
      <c r="U285" s="2"/>
      <c r="V285" s="3"/>
      <c r="W285" s="2">
        <v>0.80113668738012223</v>
      </c>
      <c r="X285" s="2"/>
      <c r="Y285" s="2"/>
      <c r="Z285" s="2">
        <v>5.8640596512227E-2</v>
      </c>
      <c r="AA285" s="2"/>
      <c r="AB285" s="1"/>
      <c r="AC285" s="2">
        <v>2.3444650988184199E-2</v>
      </c>
      <c r="AD285" s="2"/>
      <c r="AF285" s="2">
        <v>6.1946157271624003E-3</v>
      </c>
      <c r="AG285" s="2"/>
      <c r="AH285" s="2">
        <v>56.959848793705433</v>
      </c>
    </row>
    <row r="286" spans="1:34" x14ac:dyDescent="0.25">
      <c r="A286" t="s">
        <v>227</v>
      </c>
      <c r="B286" t="s">
        <v>176</v>
      </c>
      <c r="C286" t="s">
        <v>179</v>
      </c>
      <c r="D286" s="3"/>
      <c r="E286" s="2"/>
      <c r="F286" s="2"/>
      <c r="G286" s="3"/>
      <c r="H286" s="2">
        <v>0.55869539401612001</v>
      </c>
      <c r="I286" s="2"/>
      <c r="J286" s="1"/>
      <c r="K286" s="2">
        <v>-0.96791213233174922</v>
      </c>
      <c r="L286" s="2"/>
      <c r="N286" s="2">
        <v>-0.96717680466409806</v>
      </c>
      <c r="O286" s="2"/>
      <c r="P286" s="1"/>
      <c r="Q286" s="2">
        <v>2.5020653023844375E-2</v>
      </c>
      <c r="R286" s="2"/>
      <c r="S286" s="2"/>
      <c r="T286" s="2">
        <v>8.6323732129378383E-2</v>
      </c>
      <c r="U286" s="2"/>
      <c r="V286" s="3"/>
      <c r="W286" s="2">
        <v>-0.96989026054596239</v>
      </c>
      <c r="X286" s="2"/>
      <c r="Y286" s="2"/>
      <c r="Z286" s="2">
        <v>8.8169032712235001E-2</v>
      </c>
      <c r="AA286" s="2"/>
      <c r="AB286" s="1"/>
      <c r="AC286" s="2">
        <v>-9.5697287657794602E-2</v>
      </c>
      <c r="AD286" s="2"/>
      <c r="AF286" s="2">
        <v>9.0118876186439101E-2</v>
      </c>
      <c r="AG286" s="2"/>
      <c r="AH286" s="2">
        <v>1.0381427226792252</v>
      </c>
    </row>
    <row r="287" spans="1:34" x14ac:dyDescent="0.25">
      <c r="A287" t="s">
        <v>227</v>
      </c>
      <c r="B287" t="s">
        <v>176</v>
      </c>
      <c r="C287" t="s">
        <v>180</v>
      </c>
      <c r="D287" s="3"/>
      <c r="E287" s="2"/>
      <c r="F287" s="2"/>
      <c r="G287" s="3"/>
      <c r="H287" s="2"/>
      <c r="I287" s="2">
        <v>-0.109602461388896</v>
      </c>
      <c r="J287" s="1"/>
      <c r="K287" s="2"/>
      <c r="L287" s="2">
        <v>-0.99960829218183955</v>
      </c>
      <c r="N287" s="2"/>
      <c r="O287" s="2">
        <v>-0.99983997707715178</v>
      </c>
      <c r="P287" s="1"/>
      <c r="Q287" s="2"/>
      <c r="R287" s="2">
        <v>-1.4667236792932359E-2</v>
      </c>
      <c r="S287" s="2"/>
      <c r="T287" s="2"/>
      <c r="U287" s="2">
        <v>6.6541000340463619E-2</v>
      </c>
      <c r="V287" s="3"/>
      <c r="W287" s="2"/>
      <c r="X287" s="2">
        <v>-0.99985966675782412</v>
      </c>
      <c r="Y287" s="2"/>
      <c r="Z287" s="2"/>
      <c r="AA287" s="2">
        <v>-4.6994686160903E-2</v>
      </c>
      <c r="AB287" s="1"/>
      <c r="AC287" s="2"/>
      <c r="AD287" s="2">
        <v>-0.24126892592952001</v>
      </c>
      <c r="AF287" s="2"/>
      <c r="AG287" s="2">
        <v>0.14030660424518415</v>
      </c>
      <c r="AH287" s="2">
        <v>1.318342151675485E-2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55A9E-E639-4472-A8B2-0D0E501315F8}">
  <sheetPr>
    <pageSetUpPr fitToPage="1"/>
  </sheetPr>
  <dimension ref="A1:AB88"/>
  <sheetViews>
    <sheetView showGridLines="0" showRowColHeaders="0" zoomScaleNormal="100" zoomScaleSheetLayoutView="70" workbookViewId="0">
      <pane ySplit="1" topLeftCell="A2" activePane="bottomLeft" state="frozen"/>
      <selection activeCell="O16" sqref="O16"/>
      <selection pane="bottomLeft" activeCell="C3" sqref="C3:F3"/>
    </sheetView>
  </sheetViews>
  <sheetFormatPr baseColWidth="10" defaultRowHeight="15" x14ac:dyDescent="0.25"/>
  <cols>
    <col min="1" max="1" width="32.7109375" style="4" customWidth="1"/>
    <col min="2" max="2" width="3.7109375" style="5" customWidth="1"/>
    <col min="3" max="3" width="18.42578125" style="5" customWidth="1"/>
    <col min="4" max="4" width="34.7109375" style="4" customWidth="1"/>
    <col min="5" max="5" width="40.85546875" style="4" customWidth="1"/>
    <col min="6" max="6" width="41" style="4" customWidth="1"/>
    <col min="7" max="7" width="1.7109375" style="5" customWidth="1"/>
    <col min="8" max="8" width="22" style="5" customWidth="1"/>
    <col min="9" max="9" width="18" style="4" customWidth="1"/>
    <col min="10" max="10" width="20.42578125" style="4" customWidth="1"/>
    <col min="11" max="11" width="13" style="4" customWidth="1"/>
    <col min="12" max="12" width="3.7109375" style="4" customWidth="1"/>
    <col min="13" max="13" width="2.7109375" style="4" customWidth="1"/>
    <col min="14" max="14" width="43.7109375" style="4" customWidth="1"/>
    <col min="15" max="15" width="34.28515625" style="4" bestFit="1" customWidth="1"/>
    <col min="16" max="16" width="25.7109375" style="4" bestFit="1" customWidth="1"/>
    <col min="17" max="17" width="37.5703125" style="4" bestFit="1" customWidth="1"/>
    <col min="18" max="18" width="38.7109375" style="4" bestFit="1" customWidth="1"/>
    <col min="19" max="19" width="42" style="4" bestFit="1" customWidth="1"/>
    <col min="20" max="20" width="25.7109375" style="4" bestFit="1" customWidth="1"/>
    <col min="21" max="21" width="37.5703125" style="4" bestFit="1" customWidth="1"/>
    <col min="22" max="22" width="38.7109375" style="4" bestFit="1" customWidth="1"/>
    <col min="23" max="23" width="57" style="4" bestFit="1" customWidth="1"/>
    <col min="24" max="25" width="11.42578125" style="4"/>
    <col min="26" max="26" width="34.28515625" style="4" bestFit="1" customWidth="1"/>
    <col min="27" max="27" width="25.7109375" style="4" bestFit="1" customWidth="1"/>
    <col min="28" max="28" width="37.5703125" style="4" bestFit="1" customWidth="1"/>
    <col min="29" max="29" width="11.42578125" style="4"/>
    <col min="30" max="30" width="42" style="4" bestFit="1" customWidth="1"/>
    <col min="31" max="31" width="25.7109375" style="4" bestFit="1" customWidth="1"/>
    <col min="32" max="32" width="37.5703125" style="4" bestFit="1" customWidth="1"/>
    <col min="33" max="16384" width="11.42578125" style="4"/>
  </cols>
  <sheetData>
    <row r="1" spans="1:28" s="21" customFormat="1" ht="38.1" customHeight="1" x14ac:dyDescent="0.25">
      <c r="A1" s="19"/>
      <c r="C1" s="57" t="s">
        <v>195</v>
      </c>
      <c r="D1" s="23" t="s">
        <v>194</v>
      </c>
      <c r="E1" s="20"/>
      <c r="F1" s="20"/>
      <c r="G1" s="20"/>
      <c r="H1" s="20"/>
      <c r="I1" s="20"/>
      <c r="J1" s="20"/>
      <c r="K1" s="20"/>
      <c r="L1" s="20"/>
      <c r="M1" s="20"/>
      <c r="N1" s="20"/>
      <c r="O1" s="20"/>
      <c r="P1" s="20"/>
      <c r="Q1" s="20"/>
      <c r="R1" s="20"/>
      <c r="S1" s="20"/>
      <c r="T1" s="20"/>
      <c r="U1" s="20"/>
      <c r="V1" s="20"/>
      <c r="W1" s="20"/>
      <c r="X1" s="20"/>
      <c r="Y1" s="20"/>
      <c r="Z1" s="20"/>
      <c r="AA1" s="20"/>
      <c r="AB1" s="20"/>
    </row>
    <row r="2" spans="1:28" ht="21.95" customHeight="1" thickBot="1" x14ac:dyDescent="0.3">
      <c r="A2" s="28" t="s">
        <v>196</v>
      </c>
      <c r="B2" s="29"/>
      <c r="C2" s="30"/>
      <c r="D2" s="30"/>
      <c r="E2" s="30"/>
      <c r="F2" s="30"/>
      <c r="G2" s="29"/>
      <c r="H2" s="29"/>
      <c r="I2" s="30"/>
      <c r="J2" s="30"/>
      <c r="K2" s="30"/>
      <c r="L2" s="30"/>
    </row>
    <row r="3" spans="1:28" s="18" customFormat="1" ht="24" customHeight="1" x14ac:dyDescent="0.25">
      <c r="A3" s="30"/>
      <c r="B3" s="29"/>
      <c r="C3" s="79" t="s">
        <v>193</v>
      </c>
      <c r="D3" s="80"/>
      <c r="E3" s="80"/>
      <c r="F3" s="81"/>
      <c r="G3" s="29"/>
      <c r="H3" s="79" t="s">
        <v>198</v>
      </c>
      <c r="I3" s="80"/>
      <c r="J3" s="80"/>
      <c r="K3" s="81"/>
      <c r="L3" s="30"/>
      <c r="N3" s="44" t="s">
        <v>206</v>
      </c>
    </row>
    <row r="4" spans="1:28" ht="297" customHeight="1" thickBot="1" x14ac:dyDescent="0.3">
      <c r="A4" s="30"/>
      <c r="B4" s="29"/>
      <c r="C4" s="24"/>
      <c r="D4" s="25"/>
      <c r="E4" s="26"/>
      <c r="F4" s="27"/>
      <c r="G4" s="29"/>
      <c r="H4" s="33"/>
      <c r="I4" s="34"/>
      <c r="J4" s="35"/>
      <c r="K4" s="36"/>
      <c r="L4" s="30"/>
      <c r="N4" s="51" t="s">
        <v>207</v>
      </c>
    </row>
    <row r="5" spans="1:28" ht="11.1" customHeight="1" x14ac:dyDescent="0.25">
      <c r="A5" s="30"/>
      <c r="B5" s="29"/>
      <c r="C5" s="31"/>
      <c r="D5" s="32"/>
      <c r="E5" s="29"/>
      <c r="F5" s="29"/>
      <c r="G5" s="29"/>
      <c r="H5" s="37"/>
      <c r="I5" s="38"/>
      <c r="J5" s="39"/>
      <c r="K5" s="40"/>
      <c r="L5" s="30"/>
    </row>
    <row r="6" spans="1:28" ht="24" customHeight="1" x14ac:dyDescent="0.25">
      <c r="A6" s="30"/>
      <c r="B6" s="29"/>
      <c r="C6" s="79" t="s">
        <v>197</v>
      </c>
      <c r="D6" s="80"/>
      <c r="E6" s="80"/>
      <c r="F6" s="81"/>
      <c r="G6" s="29"/>
      <c r="H6" s="37"/>
      <c r="I6" s="38"/>
      <c r="J6" s="39"/>
      <c r="K6" s="40"/>
      <c r="L6" s="30"/>
    </row>
    <row r="7" spans="1:28" ht="299.25" customHeight="1" x14ac:dyDescent="0.25">
      <c r="A7" s="30"/>
      <c r="B7" s="29"/>
      <c r="C7" s="24"/>
      <c r="D7" s="25"/>
      <c r="E7" s="26"/>
      <c r="F7" s="27"/>
      <c r="G7" s="29"/>
      <c r="H7" s="24"/>
      <c r="I7" s="25"/>
      <c r="J7" s="26"/>
      <c r="K7" s="27"/>
      <c r="L7" s="30"/>
    </row>
    <row r="8" spans="1:28" ht="20.100000000000001" customHeight="1" x14ac:dyDescent="0.25">
      <c r="A8" s="30"/>
      <c r="B8" s="29"/>
      <c r="C8" s="31"/>
      <c r="D8" s="32"/>
      <c r="E8" s="32"/>
      <c r="F8" s="32"/>
      <c r="G8" s="29"/>
      <c r="H8" s="29"/>
      <c r="I8" s="30"/>
      <c r="J8" s="30"/>
      <c r="K8" s="30"/>
      <c r="L8" s="30"/>
    </row>
    <row r="9" spans="1:28" x14ac:dyDescent="0.25">
      <c r="B9" s="4"/>
      <c r="C9" s="4"/>
      <c r="G9" s="4"/>
      <c r="H9" s="4"/>
    </row>
    <row r="10" spans="1:28" x14ac:dyDescent="0.25">
      <c r="B10" s="4"/>
      <c r="C10" s="4"/>
      <c r="G10" s="4"/>
      <c r="H10" s="4"/>
    </row>
    <row r="11" spans="1:28" x14ac:dyDescent="0.25">
      <c r="B11" s="4"/>
      <c r="C11" s="4"/>
      <c r="G11" s="4"/>
      <c r="H11" s="4"/>
    </row>
    <row r="12" spans="1:28" x14ac:dyDescent="0.25">
      <c r="B12" s="4"/>
      <c r="C12" s="4"/>
      <c r="G12" s="4"/>
      <c r="H12" s="4"/>
    </row>
    <row r="13" spans="1:28" x14ac:dyDescent="0.25">
      <c r="B13" s="4"/>
      <c r="C13" s="4"/>
      <c r="G13" s="4"/>
      <c r="H13" s="4"/>
    </row>
    <row r="14" spans="1:28" x14ac:dyDescent="0.25">
      <c r="B14" s="4"/>
      <c r="C14" s="4"/>
      <c r="G14" s="4"/>
      <c r="H14" s="4"/>
    </row>
    <row r="15" spans="1:28" x14ac:dyDescent="0.25">
      <c r="B15" s="4"/>
      <c r="C15" s="4"/>
      <c r="G15" s="4"/>
      <c r="H15" s="4"/>
    </row>
    <row r="16" spans="1:28" x14ac:dyDescent="0.25">
      <c r="B16" s="4"/>
      <c r="C16" s="4"/>
      <c r="G16" s="4"/>
      <c r="H16" s="4"/>
    </row>
    <row r="17" spans="2:8" x14ac:dyDescent="0.25">
      <c r="B17" s="4"/>
      <c r="C17" s="4"/>
      <c r="G17" s="4"/>
      <c r="H17" s="4"/>
    </row>
    <row r="18" spans="2:8" x14ac:dyDescent="0.25">
      <c r="B18" s="4"/>
      <c r="C18" s="4"/>
      <c r="G18" s="4"/>
      <c r="H18" s="4"/>
    </row>
    <row r="19" spans="2:8" x14ac:dyDescent="0.25">
      <c r="B19" s="4"/>
      <c r="C19" s="4"/>
      <c r="G19" s="4"/>
      <c r="H19" s="4"/>
    </row>
    <row r="20" spans="2:8" x14ac:dyDescent="0.25">
      <c r="B20" s="4"/>
      <c r="C20" s="4"/>
      <c r="G20" s="4"/>
      <c r="H20" s="4"/>
    </row>
    <row r="21" spans="2:8" x14ac:dyDescent="0.25">
      <c r="B21" s="4"/>
      <c r="C21" s="4"/>
      <c r="G21" s="4"/>
      <c r="H21" s="4"/>
    </row>
    <row r="22" spans="2:8" x14ac:dyDescent="0.25">
      <c r="B22" s="4"/>
      <c r="C22" s="4"/>
      <c r="G22" s="4"/>
      <c r="H22" s="4"/>
    </row>
    <row r="23" spans="2:8" x14ac:dyDescent="0.25">
      <c r="B23" s="4"/>
      <c r="C23" s="4"/>
      <c r="G23" s="4"/>
      <c r="H23" s="4"/>
    </row>
    <row r="24" spans="2:8" x14ac:dyDescent="0.25">
      <c r="B24" s="4"/>
      <c r="C24" s="4"/>
      <c r="G24" s="4"/>
      <c r="H24" s="4"/>
    </row>
    <row r="25" spans="2:8" x14ac:dyDescent="0.25">
      <c r="B25" s="4"/>
      <c r="C25" s="4"/>
      <c r="G25" s="4"/>
      <c r="H25" s="4"/>
    </row>
    <row r="26" spans="2:8" x14ac:dyDescent="0.25">
      <c r="B26" s="4"/>
      <c r="C26" s="4"/>
      <c r="G26" s="4"/>
      <c r="H26" s="4"/>
    </row>
    <row r="27" spans="2:8" x14ac:dyDescent="0.25">
      <c r="B27" s="4"/>
      <c r="C27" s="4"/>
      <c r="G27" s="4"/>
      <c r="H27" s="4"/>
    </row>
    <row r="87" spans="11:11" x14ac:dyDescent="0.25">
      <c r="K87" s="7"/>
    </row>
    <row r="88" spans="11:11" x14ac:dyDescent="0.25">
      <c r="K88" s="7"/>
    </row>
  </sheetData>
  <sheetProtection algorithmName="SHA-512" hashValue="FmqJrFEt9J7ZKfvIkL9CzIBAZ+mtSuv0XTLbobxW9zR2cS3jNTPuj/lC0+Vw5i+d8TQNuScH3slB+3/7sieaOw==" saltValue="SaSxI7MYi5Ao44lBLHuwqA==" spinCount="100000" sheet="1" objects="1" scenarios="1" selectLockedCells="1" pivotTables="0" selectUnlockedCells="1"/>
  <mergeCells count="3">
    <mergeCell ref="C3:F3"/>
    <mergeCell ref="C6:F6"/>
    <mergeCell ref="H3:K3"/>
  </mergeCells>
  <pageMargins left="0" right="0" top="0" bottom="0" header="0" footer="0"/>
  <pageSetup paperSize="9" scale="58"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7209-5B0A-45CF-8A80-EE176DF27D97}">
  <sheetPr>
    <pageSetUpPr fitToPage="1"/>
  </sheetPr>
  <dimension ref="A1:XFD277"/>
  <sheetViews>
    <sheetView showGridLines="0" showRowColHeaders="0" zoomScaleNormal="100" workbookViewId="0">
      <pane ySplit="1" topLeftCell="A2" activePane="bottomLeft" state="frozen"/>
      <selection activeCell="O10" sqref="O10"/>
      <selection pane="bottomLeft" activeCell="A43" sqref="A43"/>
    </sheetView>
  </sheetViews>
  <sheetFormatPr baseColWidth="10" defaultRowHeight="15" x14ac:dyDescent="0.25"/>
  <cols>
    <col min="1" max="1" width="32.7109375" style="4" customWidth="1"/>
    <col min="2" max="2" width="3.7109375" style="5" customWidth="1"/>
    <col min="3" max="3" width="24.7109375" style="5" customWidth="1"/>
    <col min="4" max="4" width="17.42578125" style="4" customWidth="1"/>
    <col min="5" max="5" width="22.140625" style="4" customWidth="1"/>
    <col min="6" max="6" width="23.85546875" style="4" customWidth="1"/>
    <col min="7" max="7" width="1.7109375" style="5" customWidth="1"/>
    <col min="8" max="8" width="25.85546875" style="5" customWidth="1"/>
    <col min="9" max="10" width="11.42578125" style="4"/>
    <col min="11" max="11" width="63.5703125" style="4" customWidth="1"/>
    <col min="12" max="12" width="3.7109375" style="4" customWidth="1"/>
    <col min="13" max="13" width="3.85546875" style="4" hidden="1" customWidth="1"/>
    <col min="14" max="14" width="2.7109375" style="4" customWidth="1"/>
    <col min="15" max="15" width="43.7109375" style="4" customWidth="1"/>
    <col min="16" max="26" width="11.42578125" style="4"/>
    <col min="27" max="27" width="26.5703125" style="4" bestFit="1" customWidth="1"/>
    <col min="28" max="28" width="25.7109375" style="4" bestFit="1" customWidth="1"/>
    <col min="29" max="29" width="37.5703125" style="4" bestFit="1" customWidth="1"/>
    <col min="30" max="32" width="11.42578125" style="4"/>
    <col min="33" max="33" width="21.42578125" style="4" bestFit="1" customWidth="1"/>
    <col min="34" max="34" width="25.7109375" style="4" bestFit="1" customWidth="1"/>
    <col min="35" max="35" width="37.5703125" style="4" bestFit="1" customWidth="1"/>
    <col min="36" max="38" width="11.42578125" style="4"/>
    <col min="39" max="39" width="22.42578125" style="4" bestFit="1" customWidth="1"/>
    <col min="40" max="40" width="25.7109375" style="4" bestFit="1" customWidth="1"/>
    <col min="41" max="41" width="37.5703125" style="4" bestFit="1" customWidth="1"/>
    <col min="42" max="44" width="11.42578125" style="4"/>
    <col min="45" max="45" width="28" style="4" bestFit="1" customWidth="1"/>
    <col min="46" max="46" width="25.7109375" style="4" bestFit="1" customWidth="1"/>
    <col min="47" max="47" width="37.5703125" style="4" bestFit="1" customWidth="1"/>
    <col min="48" max="50" width="11.42578125" style="4"/>
    <col min="51" max="51" width="24.7109375" style="4" bestFit="1" customWidth="1"/>
    <col min="52" max="52" width="25.7109375" style="4" bestFit="1" customWidth="1"/>
    <col min="53" max="53" width="37.5703125" style="4" bestFit="1" customWidth="1"/>
    <col min="54" max="56" width="11.42578125" style="4"/>
    <col min="57" max="57" width="25.7109375" style="4" bestFit="1" customWidth="1"/>
    <col min="58" max="58" width="27" style="4" bestFit="1" customWidth="1"/>
    <col min="59" max="59" width="38.7109375" style="4" bestFit="1" customWidth="1"/>
    <col min="60" max="60" width="22.7109375" style="4" bestFit="1" customWidth="1"/>
    <col min="61" max="16384" width="11.42578125" style="4"/>
  </cols>
  <sheetData>
    <row r="1" spans="1:16384" s="41" customFormat="1" ht="38.1" customHeight="1" x14ac:dyDescent="0.25">
      <c r="A1" s="20"/>
      <c r="B1" s="21"/>
      <c r="C1" s="57" t="s">
        <v>199</v>
      </c>
      <c r="D1" s="23" t="s">
        <v>194</v>
      </c>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21.95" customHeight="1" thickBot="1" x14ac:dyDescent="0.3">
      <c r="A2" s="28" t="s">
        <v>196</v>
      </c>
      <c r="B2" s="29"/>
      <c r="C2" s="29"/>
      <c r="D2" s="29"/>
      <c r="E2" s="29"/>
      <c r="F2" s="29"/>
      <c r="G2" s="29"/>
      <c r="H2" s="29"/>
      <c r="I2" s="29"/>
      <c r="J2" s="29"/>
      <c r="K2" s="29"/>
      <c r="L2" s="29"/>
    </row>
    <row r="3" spans="1:16384" ht="24" customHeight="1" x14ac:dyDescent="0.25">
      <c r="B3" s="29"/>
      <c r="C3" s="69" t="s">
        <v>200</v>
      </c>
      <c r="D3" s="70"/>
      <c r="E3" s="70"/>
      <c r="F3" s="71"/>
      <c r="G3" s="29"/>
      <c r="H3" s="69" t="s">
        <v>201</v>
      </c>
      <c r="I3" s="70"/>
      <c r="J3" s="70"/>
      <c r="K3" s="71"/>
      <c r="L3" s="29"/>
      <c r="M3" s="42"/>
      <c r="O3" s="44" t="s">
        <v>206</v>
      </c>
    </row>
    <row r="4" spans="1:16384" ht="241.5" customHeight="1" x14ac:dyDescent="0.25">
      <c r="B4" s="29"/>
      <c r="C4" s="33"/>
      <c r="D4" s="34"/>
      <c r="E4" s="35"/>
      <c r="F4" s="36"/>
      <c r="G4" s="29"/>
      <c r="H4" s="33"/>
      <c r="I4" s="34"/>
      <c r="J4" s="35"/>
      <c r="K4" s="36"/>
      <c r="L4" s="29"/>
      <c r="M4" s="43"/>
      <c r="O4" s="82" t="s">
        <v>207</v>
      </c>
    </row>
    <row r="5" spans="1:16384" ht="45" customHeight="1" thickBot="1" x14ac:dyDescent="0.3">
      <c r="B5" s="29"/>
      <c r="C5" s="37"/>
      <c r="D5" s="38"/>
      <c r="E5" s="39"/>
      <c r="F5" s="40"/>
      <c r="G5" s="29"/>
      <c r="H5" s="24"/>
      <c r="I5" s="25"/>
      <c r="J5" s="26"/>
      <c r="K5" s="27"/>
      <c r="L5" s="29"/>
      <c r="M5" s="43"/>
      <c r="O5" s="78"/>
    </row>
    <row r="6" spans="1:16384" ht="11.1" customHeight="1" x14ac:dyDescent="0.25">
      <c r="B6" s="29"/>
      <c r="C6" s="37"/>
      <c r="D6" s="38"/>
      <c r="E6" s="39"/>
      <c r="F6" s="40"/>
      <c r="G6" s="29"/>
      <c r="H6" s="29"/>
      <c r="I6" s="29"/>
      <c r="J6" s="29"/>
      <c r="K6" s="29"/>
      <c r="L6" s="29"/>
    </row>
    <row r="7" spans="1:16384" ht="24" customHeight="1" x14ac:dyDescent="0.25">
      <c r="B7" s="29"/>
      <c r="C7" s="37"/>
      <c r="D7" s="38"/>
      <c r="E7" s="39"/>
      <c r="F7" s="40"/>
      <c r="G7" s="29"/>
      <c r="H7" s="69" t="s">
        <v>202</v>
      </c>
      <c r="I7" s="70"/>
      <c r="J7" s="70"/>
      <c r="K7" s="71"/>
      <c r="L7" s="29"/>
    </row>
    <row r="8" spans="1:16384" ht="35.1" customHeight="1" x14ac:dyDescent="0.25">
      <c r="B8" s="29"/>
      <c r="C8" s="37"/>
      <c r="D8" s="38"/>
      <c r="E8" s="39"/>
      <c r="F8" s="40"/>
      <c r="G8" s="29"/>
      <c r="H8" s="33"/>
      <c r="I8" s="34"/>
      <c r="J8" s="35"/>
      <c r="K8" s="36"/>
      <c r="L8" s="29"/>
    </row>
    <row r="9" spans="1:16384" ht="33.75" customHeight="1" x14ac:dyDescent="0.25">
      <c r="B9" s="29"/>
      <c r="C9" s="37"/>
      <c r="D9" s="38"/>
      <c r="E9" s="39"/>
      <c r="F9" s="40"/>
      <c r="G9" s="29"/>
      <c r="H9" s="37"/>
      <c r="I9" s="38"/>
      <c r="J9" s="39"/>
      <c r="K9" s="40"/>
      <c r="L9" s="29"/>
    </row>
    <row r="10" spans="1:16384" ht="222" customHeight="1" x14ac:dyDescent="0.25">
      <c r="B10" s="29"/>
      <c r="C10" s="24"/>
      <c r="D10" s="25"/>
      <c r="E10" s="26"/>
      <c r="F10" s="27"/>
      <c r="G10" s="29"/>
      <c r="H10" s="24"/>
      <c r="I10" s="25"/>
      <c r="J10" s="26"/>
      <c r="K10" s="27"/>
      <c r="L10" s="29"/>
    </row>
    <row r="11" spans="1:16384" ht="11.1" customHeight="1" x14ac:dyDescent="0.25">
      <c r="B11" s="29"/>
      <c r="C11" s="29"/>
      <c r="D11" s="29"/>
      <c r="E11" s="29"/>
      <c r="F11" s="29"/>
      <c r="G11" s="29"/>
      <c r="H11" s="29"/>
      <c r="I11" s="29"/>
      <c r="J11" s="29"/>
      <c r="K11" s="29"/>
      <c r="L11" s="29"/>
    </row>
    <row r="12" spans="1:16384" ht="24" customHeight="1" x14ac:dyDescent="0.25">
      <c r="B12" s="29"/>
      <c r="C12" s="69" t="s">
        <v>204</v>
      </c>
      <c r="D12" s="70"/>
      <c r="E12" s="70"/>
      <c r="F12" s="71"/>
      <c r="G12" s="29"/>
      <c r="H12" s="69" t="s">
        <v>203</v>
      </c>
      <c r="I12" s="70"/>
      <c r="J12" s="70"/>
      <c r="K12" s="71"/>
      <c r="L12" s="29"/>
    </row>
    <row r="13" spans="1:16384" ht="35.1" customHeight="1" x14ac:dyDescent="0.25">
      <c r="B13" s="29"/>
      <c r="C13" s="33"/>
      <c r="D13" s="34"/>
      <c r="E13" s="35"/>
      <c r="F13" s="36"/>
      <c r="G13" s="29"/>
      <c r="H13" s="33"/>
      <c r="I13" s="34"/>
      <c r="J13" s="35"/>
      <c r="K13" s="36"/>
      <c r="L13" s="29"/>
    </row>
    <row r="14" spans="1:16384" ht="207" customHeight="1" x14ac:dyDescent="0.25">
      <c r="B14" s="29"/>
      <c r="C14" s="37"/>
      <c r="D14" s="38"/>
      <c r="E14" s="39"/>
      <c r="F14" s="40"/>
      <c r="G14" s="29"/>
      <c r="H14" s="37"/>
      <c r="I14" s="38"/>
      <c r="J14" s="39"/>
      <c r="K14" s="40"/>
      <c r="L14" s="29"/>
    </row>
    <row r="15" spans="1:16384" ht="57.75" customHeight="1" x14ac:dyDescent="0.25">
      <c r="B15" s="29"/>
      <c r="C15" s="24"/>
      <c r="D15" s="25"/>
      <c r="E15" s="26"/>
      <c r="F15" s="27"/>
      <c r="G15" s="29"/>
      <c r="H15" s="24"/>
      <c r="I15" s="25"/>
      <c r="J15" s="26"/>
      <c r="K15" s="27"/>
      <c r="L15" s="29"/>
    </row>
    <row r="16" spans="1:16384" ht="11.1" customHeight="1" x14ac:dyDescent="0.25">
      <c r="B16" s="29"/>
      <c r="C16" s="29"/>
      <c r="D16" s="29"/>
      <c r="E16" s="29"/>
      <c r="F16" s="29"/>
      <c r="G16" s="29"/>
      <c r="H16" s="29"/>
      <c r="I16" s="29"/>
      <c r="J16" s="29"/>
      <c r="K16" s="29"/>
      <c r="L16" s="29"/>
    </row>
    <row r="17" spans="2:12" ht="24" customHeight="1" x14ac:dyDescent="0.25">
      <c r="B17" s="29"/>
      <c r="C17" s="69" t="s">
        <v>205</v>
      </c>
      <c r="D17" s="70"/>
      <c r="E17" s="70"/>
      <c r="F17" s="71"/>
      <c r="G17" s="29"/>
      <c r="H17" s="29"/>
      <c r="I17" s="29"/>
      <c r="J17" s="29"/>
      <c r="K17" s="29"/>
      <c r="L17" s="29"/>
    </row>
    <row r="18" spans="2:12" ht="24" customHeight="1" x14ac:dyDescent="0.25">
      <c r="B18" s="29"/>
      <c r="C18" s="33"/>
      <c r="D18" s="34"/>
      <c r="E18" s="35"/>
      <c r="F18" s="36"/>
      <c r="G18" s="29"/>
      <c r="H18" s="29"/>
      <c r="I18" s="29"/>
      <c r="J18" s="29"/>
      <c r="K18" s="29"/>
      <c r="L18" s="29"/>
    </row>
    <row r="19" spans="2:12" ht="216" customHeight="1" x14ac:dyDescent="0.25">
      <c r="B19" s="29"/>
      <c r="C19" s="37"/>
      <c r="D19" s="38"/>
      <c r="E19" s="39"/>
      <c r="F19" s="40"/>
      <c r="G19" s="29"/>
      <c r="H19" s="29"/>
      <c r="I19" s="29"/>
      <c r="J19" s="29"/>
      <c r="K19" s="29"/>
      <c r="L19" s="29"/>
    </row>
    <row r="20" spans="2:12" ht="59.25" customHeight="1" x14ac:dyDescent="0.25">
      <c r="B20" s="29"/>
      <c r="C20" s="24"/>
      <c r="D20" s="25"/>
      <c r="E20" s="26"/>
      <c r="F20" s="27"/>
      <c r="G20" s="29"/>
      <c r="H20" s="29"/>
      <c r="I20" s="29"/>
      <c r="J20" s="29"/>
      <c r="K20" s="29"/>
      <c r="L20" s="29"/>
    </row>
    <row r="21" spans="2:12" ht="20.100000000000001" customHeight="1" x14ac:dyDescent="0.25">
      <c r="B21" s="29"/>
      <c r="C21" s="29"/>
      <c r="D21" s="29"/>
      <c r="E21" s="29"/>
      <c r="F21" s="29"/>
      <c r="G21" s="29"/>
      <c r="H21" s="29"/>
      <c r="I21" s="29"/>
      <c r="J21" s="29"/>
      <c r="K21" s="29"/>
      <c r="L21" s="29"/>
    </row>
    <row r="22" spans="2:12" x14ac:dyDescent="0.25">
      <c r="B22" s="4"/>
      <c r="C22" s="4"/>
      <c r="G22" s="4"/>
      <c r="H22" s="4"/>
    </row>
    <row r="23" spans="2:12" x14ac:dyDescent="0.25">
      <c r="B23" s="4"/>
      <c r="C23" s="4"/>
      <c r="G23" s="4"/>
      <c r="H23" s="4"/>
    </row>
    <row r="24" spans="2:12" x14ac:dyDescent="0.25">
      <c r="B24" s="4"/>
      <c r="C24" s="4"/>
      <c r="G24" s="4"/>
      <c r="H24" s="4"/>
    </row>
    <row r="25" spans="2:12" x14ac:dyDescent="0.25">
      <c r="B25" s="4"/>
      <c r="C25" s="4"/>
      <c r="G25" s="4"/>
      <c r="H25" s="4"/>
    </row>
    <row r="26" spans="2:12" x14ac:dyDescent="0.25">
      <c r="B26" s="4"/>
      <c r="C26" s="4"/>
      <c r="G26" s="4"/>
      <c r="H26" s="4"/>
    </row>
    <row r="27" spans="2:12" x14ac:dyDescent="0.25">
      <c r="B27" s="4"/>
      <c r="C27" s="4"/>
      <c r="G27" s="4"/>
      <c r="H27" s="4"/>
    </row>
    <row r="28" spans="2:12" x14ac:dyDescent="0.25">
      <c r="B28" s="4"/>
      <c r="C28" s="4"/>
      <c r="G28" s="4"/>
      <c r="H28" s="4"/>
    </row>
    <row r="29" spans="2:12" x14ac:dyDescent="0.25">
      <c r="B29" s="4"/>
      <c r="C29" s="4"/>
      <c r="G29" s="4"/>
      <c r="H29" s="4"/>
    </row>
    <row r="30" spans="2:12" x14ac:dyDescent="0.25">
      <c r="B30" s="4"/>
      <c r="C30" s="4"/>
      <c r="G30" s="4"/>
      <c r="H30" s="4"/>
    </row>
    <row r="31" spans="2:12" x14ac:dyDescent="0.25">
      <c r="B31" s="4"/>
      <c r="C31" s="4"/>
      <c r="G31" s="4"/>
      <c r="H31" s="4"/>
    </row>
    <row r="32" spans="2:12" x14ac:dyDescent="0.25">
      <c r="B32" s="4"/>
      <c r="C32" s="4"/>
      <c r="G32" s="4"/>
      <c r="H32" s="4"/>
    </row>
    <row r="33" spans="2:8" x14ac:dyDescent="0.25">
      <c r="B33" s="4"/>
      <c r="C33" s="4"/>
      <c r="G33" s="4"/>
      <c r="H33" s="4"/>
    </row>
    <row r="34" spans="2:8" x14ac:dyDescent="0.25">
      <c r="B34" s="4"/>
      <c r="C34" s="4"/>
      <c r="G34" s="4"/>
      <c r="H34" s="4"/>
    </row>
    <row r="35" spans="2:8" x14ac:dyDescent="0.25">
      <c r="B35" s="4"/>
      <c r="C35" s="4"/>
      <c r="G35" s="4"/>
      <c r="H35" s="4"/>
    </row>
    <row r="36" spans="2:8" x14ac:dyDescent="0.25">
      <c r="B36" s="4"/>
      <c r="C36" s="4"/>
      <c r="G36" s="4"/>
      <c r="H36" s="4"/>
    </row>
    <row r="37" spans="2:8" x14ac:dyDescent="0.25">
      <c r="B37" s="4"/>
      <c r="C37" s="4"/>
      <c r="G37" s="4"/>
      <c r="H37" s="4"/>
    </row>
    <row r="38" spans="2:8" x14ac:dyDescent="0.25">
      <c r="B38" s="4"/>
      <c r="C38" s="4"/>
      <c r="G38" s="4"/>
      <c r="H38" s="4"/>
    </row>
    <row r="39" spans="2:8" x14ac:dyDescent="0.25">
      <c r="B39" s="4"/>
      <c r="C39" s="4"/>
      <c r="G39" s="4"/>
      <c r="H39" s="4"/>
    </row>
    <row r="40" spans="2:8" x14ac:dyDescent="0.25">
      <c r="B40" s="4"/>
      <c r="C40" s="4"/>
      <c r="G40" s="4"/>
      <c r="H40" s="4"/>
    </row>
    <row r="41" spans="2:8" x14ac:dyDescent="0.25">
      <c r="B41" s="4"/>
      <c r="C41" s="4"/>
      <c r="G41" s="4"/>
      <c r="H41" s="4"/>
    </row>
    <row r="42" spans="2:8" x14ac:dyDescent="0.25">
      <c r="B42" s="4"/>
      <c r="C42" s="4"/>
      <c r="G42" s="4"/>
      <c r="H42" s="4"/>
    </row>
    <row r="43" spans="2:8" x14ac:dyDescent="0.25">
      <c r="B43" s="4"/>
      <c r="C43" s="4"/>
      <c r="G43" s="4"/>
      <c r="H43" s="4"/>
    </row>
    <row r="44" spans="2:8" x14ac:dyDescent="0.25">
      <c r="B44" s="4"/>
      <c r="C44" s="4"/>
      <c r="G44" s="4"/>
      <c r="H44" s="4"/>
    </row>
    <row r="45" spans="2:8" x14ac:dyDescent="0.25">
      <c r="B45" s="4"/>
      <c r="C45" s="4"/>
      <c r="G45" s="4"/>
      <c r="H45" s="4"/>
    </row>
    <row r="46" spans="2:8" x14ac:dyDescent="0.25">
      <c r="B46" s="4"/>
      <c r="C46" s="4"/>
      <c r="G46" s="4"/>
      <c r="H46" s="4"/>
    </row>
    <row r="47" spans="2:8" x14ac:dyDescent="0.25">
      <c r="B47" s="4"/>
      <c r="C47" s="4"/>
      <c r="G47" s="4"/>
      <c r="H47" s="4"/>
    </row>
    <row r="48" spans="2:8" x14ac:dyDescent="0.25">
      <c r="B48" s="4"/>
      <c r="C48" s="4"/>
      <c r="G48" s="4"/>
      <c r="H48" s="4"/>
    </row>
    <row r="49" spans="2:8" x14ac:dyDescent="0.25">
      <c r="B49" s="4"/>
      <c r="C49" s="4"/>
      <c r="G49" s="4"/>
      <c r="H49" s="4"/>
    </row>
    <row r="50" spans="2:8" x14ac:dyDescent="0.25">
      <c r="B50" s="4"/>
      <c r="C50" s="4"/>
      <c r="G50" s="4"/>
      <c r="H50" s="4"/>
    </row>
    <row r="51" spans="2:8" x14ac:dyDescent="0.25">
      <c r="B51" s="4"/>
      <c r="C51" s="4"/>
      <c r="G51" s="4"/>
      <c r="H51" s="4"/>
    </row>
    <row r="52" spans="2:8" x14ac:dyDescent="0.25">
      <c r="B52" s="4"/>
      <c r="C52" s="4"/>
      <c r="G52" s="4"/>
      <c r="H52" s="4"/>
    </row>
    <row r="53" spans="2:8" x14ac:dyDescent="0.25">
      <c r="B53" s="4"/>
      <c r="C53" s="4"/>
      <c r="G53" s="4"/>
      <c r="H53" s="4"/>
    </row>
    <row r="54" spans="2:8" x14ac:dyDescent="0.25">
      <c r="B54" s="4"/>
      <c r="C54" s="4"/>
      <c r="G54" s="4"/>
      <c r="H54" s="4"/>
    </row>
    <row r="55" spans="2:8" x14ac:dyDescent="0.25">
      <c r="B55" s="4"/>
      <c r="C55" s="4"/>
      <c r="G55" s="4"/>
      <c r="H55" s="4"/>
    </row>
    <row r="56" spans="2:8" x14ac:dyDescent="0.25">
      <c r="B56" s="4"/>
      <c r="C56" s="4"/>
      <c r="G56" s="4"/>
      <c r="H56" s="4"/>
    </row>
    <row r="57" spans="2:8" x14ac:dyDescent="0.25">
      <c r="B57" s="4"/>
      <c r="C57" s="4"/>
      <c r="G57" s="4"/>
      <c r="H57" s="4"/>
    </row>
    <row r="58" spans="2:8" x14ac:dyDescent="0.25">
      <c r="B58" s="4"/>
      <c r="C58" s="4"/>
      <c r="G58" s="4"/>
      <c r="H58" s="4"/>
    </row>
    <row r="59" spans="2:8" x14ac:dyDescent="0.25">
      <c r="B59" s="4"/>
      <c r="C59" s="4"/>
      <c r="G59" s="4"/>
      <c r="H59" s="4"/>
    </row>
    <row r="60" spans="2:8" x14ac:dyDescent="0.25">
      <c r="B60" s="4"/>
      <c r="C60" s="4"/>
      <c r="G60" s="4"/>
      <c r="H60" s="4"/>
    </row>
    <row r="61" spans="2:8" x14ac:dyDescent="0.25">
      <c r="B61" s="4"/>
      <c r="C61" s="4"/>
      <c r="G61" s="4"/>
      <c r="H61" s="4"/>
    </row>
    <row r="62" spans="2:8" x14ac:dyDescent="0.25">
      <c r="B62" s="4"/>
      <c r="C62" s="4"/>
      <c r="G62" s="4"/>
      <c r="H62" s="4"/>
    </row>
    <row r="63" spans="2:8" x14ac:dyDescent="0.25">
      <c r="B63" s="4"/>
      <c r="C63" s="4"/>
      <c r="G63" s="4"/>
      <c r="H63" s="4"/>
    </row>
    <row r="64" spans="2:8" x14ac:dyDescent="0.25">
      <c r="B64" s="4"/>
      <c r="C64" s="4"/>
      <c r="G64" s="4"/>
      <c r="H64" s="4"/>
    </row>
    <row r="65" spans="2:8" x14ac:dyDescent="0.25">
      <c r="B65" s="4"/>
      <c r="C65" s="4"/>
      <c r="G65" s="4"/>
      <c r="H65" s="4"/>
    </row>
    <row r="66" spans="2:8" x14ac:dyDescent="0.25">
      <c r="B66" s="4"/>
      <c r="C66" s="4"/>
      <c r="G66" s="4"/>
      <c r="H66" s="4"/>
    </row>
    <row r="67" spans="2:8" x14ac:dyDescent="0.25">
      <c r="B67" s="4"/>
      <c r="C67" s="4"/>
      <c r="G67" s="4"/>
      <c r="H67" s="4"/>
    </row>
    <row r="68" spans="2:8" x14ac:dyDescent="0.25">
      <c r="B68" s="4"/>
      <c r="C68" s="4"/>
      <c r="G68" s="4"/>
      <c r="H68" s="4"/>
    </row>
    <row r="69" spans="2:8" x14ac:dyDescent="0.25">
      <c r="B69" s="4"/>
      <c r="C69" s="4"/>
      <c r="G69" s="4"/>
      <c r="H69" s="4"/>
    </row>
    <row r="70" spans="2:8" x14ac:dyDescent="0.25">
      <c r="B70" s="4"/>
      <c r="C70" s="4"/>
      <c r="G70" s="4"/>
      <c r="H70" s="4"/>
    </row>
    <row r="71" spans="2:8" x14ac:dyDescent="0.25">
      <c r="B71" s="4"/>
      <c r="C71" s="4"/>
      <c r="G71" s="4"/>
      <c r="H71" s="4"/>
    </row>
    <row r="72" spans="2:8" x14ac:dyDescent="0.25">
      <c r="B72" s="4"/>
      <c r="C72" s="4"/>
      <c r="G72" s="4"/>
      <c r="H72" s="4"/>
    </row>
    <row r="73" spans="2:8" x14ac:dyDescent="0.25">
      <c r="B73" s="4"/>
      <c r="C73" s="4"/>
      <c r="G73" s="4"/>
      <c r="H73" s="4"/>
    </row>
    <row r="74" spans="2:8" x14ac:dyDescent="0.25">
      <c r="B74" s="4"/>
      <c r="C74" s="4"/>
      <c r="G74" s="4"/>
      <c r="H74" s="4"/>
    </row>
    <row r="75" spans="2:8" x14ac:dyDescent="0.25">
      <c r="B75" s="4"/>
      <c r="C75" s="4"/>
      <c r="G75" s="4"/>
      <c r="H75" s="4"/>
    </row>
    <row r="76" spans="2:8" x14ac:dyDescent="0.25">
      <c r="B76" s="4"/>
      <c r="C76" s="4"/>
      <c r="G76" s="4"/>
      <c r="H76" s="4"/>
    </row>
    <row r="77" spans="2:8" x14ac:dyDescent="0.25">
      <c r="B77" s="4"/>
      <c r="C77" s="4"/>
      <c r="G77" s="4"/>
      <c r="H77" s="4"/>
    </row>
    <row r="78" spans="2:8" x14ac:dyDescent="0.25">
      <c r="B78" s="4"/>
      <c r="C78" s="4"/>
      <c r="G78" s="4"/>
      <c r="H78" s="4"/>
    </row>
    <row r="105" spans="2:12" x14ac:dyDescent="0.25">
      <c r="L105" s="7"/>
    </row>
    <row r="106" spans="2:12" x14ac:dyDescent="0.25">
      <c r="L106" s="7"/>
    </row>
    <row r="107" spans="2:12" x14ac:dyDescent="0.25">
      <c r="L107" s="7"/>
    </row>
    <row r="108" spans="2:12" x14ac:dyDescent="0.25">
      <c r="L108" s="7"/>
    </row>
    <row r="109" spans="2:12" x14ac:dyDescent="0.25">
      <c r="B109" s="4"/>
      <c r="C109" s="4"/>
      <c r="L109" s="7"/>
    </row>
    <row r="110" spans="2:12" x14ac:dyDescent="0.25">
      <c r="B110" s="4"/>
      <c r="C110" s="4"/>
      <c r="L110" s="7"/>
    </row>
    <row r="111" spans="2:12" x14ac:dyDescent="0.25">
      <c r="B111" s="4"/>
      <c r="C111" s="4"/>
      <c r="G111" s="4"/>
      <c r="H111" s="4"/>
      <c r="L111" s="7"/>
    </row>
    <row r="112" spans="2:12" x14ac:dyDescent="0.25">
      <c r="B112" s="4"/>
      <c r="C112" s="4"/>
      <c r="G112" s="4"/>
      <c r="H112" s="4"/>
      <c r="L112" s="7"/>
    </row>
    <row r="113" spans="2:12" x14ac:dyDescent="0.25">
      <c r="B113" s="4"/>
      <c r="C113" s="4"/>
      <c r="G113" s="4"/>
      <c r="H113" s="4"/>
      <c r="L113" s="7"/>
    </row>
    <row r="114" spans="2:12" x14ac:dyDescent="0.25">
      <c r="B114" s="4"/>
      <c r="C114" s="4"/>
      <c r="G114" s="4"/>
      <c r="H114" s="4"/>
      <c r="L114" s="7"/>
    </row>
    <row r="115" spans="2:12" x14ac:dyDescent="0.25">
      <c r="B115" s="4"/>
      <c r="C115" s="4"/>
      <c r="G115" s="4"/>
      <c r="H115" s="4"/>
      <c r="L115" s="7"/>
    </row>
    <row r="116" spans="2:12" x14ac:dyDescent="0.25">
      <c r="B116" s="4"/>
      <c r="C116" s="4"/>
      <c r="G116" s="4"/>
      <c r="H116" s="4"/>
      <c r="L116" s="7"/>
    </row>
    <row r="117" spans="2:12" x14ac:dyDescent="0.25">
      <c r="B117" s="4"/>
      <c r="C117" s="4"/>
      <c r="G117" s="4"/>
      <c r="H117" s="4"/>
      <c r="L117" s="7"/>
    </row>
    <row r="118" spans="2:12" x14ac:dyDescent="0.25">
      <c r="B118" s="4"/>
      <c r="C118" s="4"/>
      <c r="K118" s="7"/>
    </row>
    <row r="119" spans="2:12" x14ac:dyDescent="0.25">
      <c r="B119" s="4"/>
      <c r="C119" s="4"/>
      <c r="K119" s="7"/>
    </row>
    <row r="120" spans="2:12" x14ac:dyDescent="0.25">
      <c r="K120" s="7"/>
    </row>
    <row r="121" spans="2:12" x14ac:dyDescent="0.25">
      <c r="K121" s="7"/>
    </row>
    <row r="122" spans="2:12" x14ac:dyDescent="0.25">
      <c r="K122" s="7"/>
    </row>
    <row r="123" spans="2:12" x14ac:dyDescent="0.25">
      <c r="K123" s="7"/>
    </row>
    <row r="124" spans="2:12" x14ac:dyDescent="0.25">
      <c r="K124" s="7"/>
    </row>
    <row r="125" spans="2:12" x14ac:dyDescent="0.25">
      <c r="K125" s="7"/>
    </row>
    <row r="126" spans="2:12" x14ac:dyDescent="0.25">
      <c r="K126" s="7"/>
    </row>
    <row r="127" spans="2:12" x14ac:dyDescent="0.25">
      <c r="K127" s="7"/>
    </row>
    <row r="128" spans="2:12" x14ac:dyDescent="0.25">
      <c r="K128" s="7"/>
    </row>
    <row r="129" spans="11:11" x14ac:dyDescent="0.25">
      <c r="K129" s="7"/>
    </row>
    <row r="130" spans="11:11" x14ac:dyDescent="0.25">
      <c r="K130" s="7"/>
    </row>
    <row r="131" spans="11:11" x14ac:dyDescent="0.25">
      <c r="K131" s="7"/>
    </row>
    <row r="132" spans="11:11" x14ac:dyDescent="0.25">
      <c r="K132" s="7"/>
    </row>
    <row r="133" spans="11:11" x14ac:dyDescent="0.25">
      <c r="K133" s="7"/>
    </row>
    <row r="134" spans="11:11" x14ac:dyDescent="0.25">
      <c r="K134" s="7"/>
    </row>
    <row r="135" spans="11:11" x14ac:dyDescent="0.25">
      <c r="K135" s="7"/>
    </row>
    <row r="136" spans="11:11" x14ac:dyDescent="0.25">
      <c r="K136" s="7"/>
    </row>
    <row r="137" spans="11:11" x14ac:dyDescent="0.25">
      <c r="K137" s="7"/>
    </row>
    <row r="138" spans="11:11" x14ac:dyDescent="0.25">
      <c r="K138" s="7"/>
    </row>
    <row r="139" spans="11:11" x14ac:dyDescent="0.25">
      <c r="K139" s="7"/>
    </row>
    <row r="140" spans="11:11" x14ac:dyDescent="0.25">
      <c r="K140" s="7"/>
    </row>
    <row r="141" spans="11:11" x14ac:dyDescent="0.25">
      <c r="K141" s="7"/>
    </row>
    <row r="142" spans="11:11" x14ac:dyDescent="0.25">
      <c r="K142" s="7"/>
    </row>
    <row r="143" spans="11:11" x14ac:dyDescent="0.25">
      <c r="K143" s="7"/>
    </row>
    <row r="144" spans="11:11" x14ac:dyDescent="0.25">
      <c r="K144" s="7"/>
    </row>
    <row r="145" spans="11:11" x14ac:dyDescent="0.25">
      <c r="K145" s="7"/>
    </row>
    <row r="146" spans="11:11" x14ac:dyDescent="0.25">
      <c r="K146" s="7"/>
    </row>
    <row r="147" spans="11:11" x14ac:dyDescent="0.25">
      <c r="K147" s="7"/>
    </row>
    <row r="148" spans="11:11" x14ac:dyDescent="0.25">
      <c r="K148" s="7"/>
    </row>
    <row r="149" spans="11:11" x14ac:dyDescent="0.25">
      <c r="K149" s="7"/>
    </row>
    <row r="150" spans="11:11" x14ac:dyDescent="0.25">
      <c r="K150" s="7"/>
    </row>
    <row r="151" spans="11:11" x14ac:dyDescent="0.25">
      <c r="K151" s="7"/>
    </row>
    <row r="152" spans="11:11" x14ac:dyDescent="0.25">
      <c r="K152" s="7"/>
    </row>
    <row r="153" spans="11:11" x14ac:dyDescent="0.25">
      <c r="K153" s="7"/>
    </row>
    <row r="154" spans="11:11" x14ac:dyDescent="0.25">
      <c r="K154" s="7"/>
    </row>
    <row r="155" spans="11:11" x14ac:dyDescent="0.25">
      <c r="K155" s="7"/>
    </row>
    <row r="156" spans="11:11" x14ac:dyDescent="0.25">
      <c r="K156" s="7"/>
    </row>
    <row r="157" spans="11:11" x14ac:dyDescent="0.25">
      <c r="K157" s="7"/>
    </row>
    <row r="158" spans="11:11" x14ac:dyDescent="0.25">
      <c r="K158" s="7"/>
    </row>
    <row r="159" spans="11:11" x14ac:dyDescent="0.25">
      <c r="K159" s="7"/>
    </row>
    <row r="160" spans="11:11" x14ac:dyDescent="0.25">
      <c r="K160" s="7"/>
    </row>
    <row r="161" spans="11:11" x14ac:dyDescent="0.25">
      <c r="K161" s="7"/>
    </row>
    <row r="162" spans="11:11" x14ac:dyDescent="0.25">
      <c r="K162" s="7"/>
    </row>
    <row r="163" spans="11:11" x14ac:dyDescent="0.25">
      <c r="K163" s="7"/>
    </row>
    <row r="164" spans="11:11" x14ac:dyDescent="0.25">
      <c r="K164" s="7"/>
    </row>
    <row r="165" spans="11:11" x14ac:dyDescent="0.25">
      <c r="K165" s="7"/>
    </row>
    <row r="166" spans="11:11" x14ac:dyDescent="0.25">
      <c r="K166" s="7"/>
    </row>
    <row r="167" spans="11:11" x14ac:dyDescent="0.25">
      <c r="K167" s="7"/>
    </row>
    <row r="168" spans="11:11" x14ac:dyDescent="0.25">
      <c r="K168" s="7"/>
    </row>
    <row r="169" spans="11:11" x14ac:dyDescent="0.25">
      <c r="K169" s="7"/>
    </row>
    <row r="170" spans="11:11" x14ac:dyDescent="0.25">
      <c r="K170" s="7"/>
    </row>
    <row r="171" spans="11:11" x14ac:dyDescent="0.25">
      <c r="K171" s="7"/>
    </row>
    <row r="172" spans="11:11" x14ac:dyDescent="0.25">
      <c r="K172" s="7"/>
    </row>
    <row r="173" spans="11:11" x14ac:dyDescent="0.25">
      <c r="K173" s="7"/>
    </row>
    <row r="174" spans="11:11" x14ac:dyDescent="0.25">
      <c r="K174" s="7"/>
    </row>
    <row r="175" spans="11:11" x14ac:dyDescent="0.25">
      <c r="K175" s="7"/>
    </row>
    <row r="176" spans="11:11" x14ac:dyDescent="0.25">
      <c r="K176" s="7"/>
    </row>
    <row r="177" spans="11:11" x14ac:dyDescent="0.25">
      <c r="K177" s="7"/>
    </row>
    <row r="178" spans="11:11" x14ac:dyDescent="0.25">
      <c r="K178" s="7"/>
    </row>
    <row r="179" spans="11:11" x14ac:dyDescent="0.25">
      <c r="K179" s="7"/>
    </row>
    <row r="180" spans="11:11" x14ac:dyDescent="0.25">
      <c r="K180" s="7"/>
    </row>
    <row r="181" spans="11:11" x14ac:dyDescent="0.25">
      <c r="K181" s="7"/>
    </row>
    <row r="182" spans="11:11" x14ac:dyDescent="0.25">
      <c r="K182" s="7"/>
    </row>
    <row r="183" spans="11:11" x14ac:dyDescent="0.25">
      <c r="K183" s="7"/>
    </row>
    <row r="184" spans="11:11" x14ac:dyDescent="0.25">
      <c r="K184" s="7"/>
    </row>
    <row r="185" spans="11:11" x14ac:dyDescent="0.25">
      <c r="K185" s="7"/>
    </row>
    <row r="186" spans="11:11" x14ac:dyDescent="0.25">
      <c r="K186" s="7"/>
    </row>
    <row r="187" spans="11:11" x14ac:dyDescent="0.25">
      <c r="K187" s="7"/>
    </row>
    <row r="188" spans="11:11" x14ac:dyDescent="0.25">
      <c r="K188" s="7"/>
    </row>
    <row r="189" spans="11:11" x14ac:dyDescent="0.25">
      <c r="K189" s="7"/>
    </row>
    <row r="190" spans="11:11" x14ac:dyDescent="0.25">
      <c r="K190" s="7"/>
    </row>
    <row r="191" spans="11:11" x14ac:dyDescent="0.25">
      <c r="K191" s="7"/>
    </row>
    <row r="192" spans="11:11" x14ac:dyDescent="0.25">
      <c r="K192" s="7"/>
    </row>
    <row r="193" spans="11:11" x14ac:dyDescent="0.25">
      <c r="K193" s="7"/>
    </row>
    <row r="194" spans="11:11" x14ac:dyDescent="0.25">
      <c r="K194" s="7"/>
    </row>
    <row r="195" spans="11:11" x14ac:dyDescent="0.25">
      <c r="K195" s="7"/>
    </row>
    <row r="196" spans="11:11" x14ac:dyDescent="0.25">
      <c r="K196" s="7"/>
    </row>
    <row r="197" spans="11:11" x14ac:dyDescent="0.25">
      <c r="K197" s="7"/>
    </row>
    <row r="198" spans="11:11" x14ac:dyDescent="0.25">
      <c r="K198" s="7"/>
    </row>
    <row r="199" spans="11:11" x14ac:dyDescent="0.25">
      <c r="K199" s="7"/>
    </row>
    <row r="200" spans="11:11" x14ac:dyDescent="0.25">
      <c r="K200" s="7"/>
    </row>
    <row r="201" spans="11:11" x14ac:dyDescent="0.25">
      <c r="K201" s="7"/>
    </row>
    <row r="202" spans="11:11" x14ac:dyDescent="0.25">
      <c r="K202" s="7"/>
    </row>
    <row r="203" spans="11:11" x14ac:dyDescent="0.25">
      <c r="K203" s="7"/>
    </row>
    <row r="204" spans="11:11" x14ac:dyDescent="0.25">
      <c r="K204" s="7"/>
    </row>
    <row r="205" spans="11:11" x14ac:dyDescent="0.25">
      <c r="K205" s="7"/>
    </row>
    <row r="206" spans="11:11" x14ac:dyDescent="0.25">
      <c r="K206" s="7"/>
    </row>
    <row r="207" spans="11:11" x14ac:dyDescent="0.25">
      <c r="K207" s="7"/>
    </row>
    <row r="208" spans="11:11" x14ac:dyDescent="0.25">
      <c r="K208" s="7"/>
    </row>
    <row r="209" spans="11:11" x14ac:dyDescent="0.25">
      <c r="K209" s="7"/>
    </row>
    <row r="210" spans="11:11" x14ac:dyDescent="0.25">
      <c r="K210" s="7"/>
    </row>
    <row r="211" spans="11:11" x14ac:dyDescent="0.25">
      <c r="K211" s="7"/>
    </row>
    <row r="212" spans="11:11" x14ac:dyDescent="0.25">
      <c r="K212" s="7"/>
    </row>
    <row r="213" spans="11:11" x14ac:dyDescent="0.25">
      <c r="K213" s="7"/>
    </row>
    <row r="214" spans="11:11" x14ac:dyDescent="0.25">
      <c r="K214" s="7"/>
    </row>
    <row r="215" spans="11:11" x14ac:dyDescent="0.25">
      <c r="K215" s="7"/>
    </row>
    <row r="216" spans="11:11" x14ac:dyDescent="0.25">
      <c r="K216" s="7"/>
    </row>
    <row r="217" spans="11:11" x14ac:dyDescent="0.25">
      <c r="K217" s="7"/>
    </row>
    <row r="218" spans="11:11" x14ac:dyDescent="0.25">
      <c r="K218" s="7"/>
    </row>
    <row r="219" spans="11:11" x14ac:dyDescent="0.25">
      <c r="K219" s="7"/>
    </row>
    <row r="220" spans="11:11" x14ac:dyDescent="0.25">
      <c r="K220" s="7"/>
    </row>
    <row r="221" spans="11:11" x14ac:dyDescent="0.25">
      <c r="K221" s="7"/>
    </row>
    <row r="222" spans="11:11" x14ac:dyDescent="0.25">
      <c r="K222" s="7"/>
    </row>
    <row r="223" spans="11:11" x14ac:dyDescent="0.25">
      <c r="K223" s="7"/>
    </row>
    <row r="224" spans="11:11" x14ac:dyDescent="0.25">
      <c r="K224" s="7"/>
    </row>
    <row r="225" spans="11:11" x14ac:dyDescent="0.25">
      <c r="K225" s="7"/>
    </row>
    <row r="226" spans="11:11" x14ac:dyDescent="0.25">
      <c r="K226" s="7"/>
    </row>
    <row r="227" spans="11:11" x14ac:dyDescent="0.25">
      <c r="K227" s="7"/>
    </row>
    <row r="228" spans="11:11" x14ac:dyDescent="0.25">
      <c r="K228" s="7"/>
    </row>
    <row r="229" spans="11:11" x14ac:dyDescent="0.25">
      <c r="K229" s="7"/>
    </row>
    <row r="230" spans="11:11" x14ac:dyDescent="0.25">
      <c r="K230" s="7"/>
    </row>
    <row r="231" spans="11:11" x14ac:dyDescent="0.25">
      <c r="K231" s="7"/>
    </row>
    <row r="232" spans="11:11" x14ac:dyDescent="0.25">
      <c r="K232" s="7"/>
    </row>
    <row r="233" spans="11:11" x14ac:dyDescent="0.25">
      <c r="K233" s="7"/>
    </row>
    <row r="234" spans="11:11" x14ac:dyDescent="0.25">
      <c r="K234" s="7"/>
    </row>
    <row r="235" spans="11:11" x14ac:dyDescent="0.25">
      <c r="K235" s="7"/>
    </row>
    <row r="236" spans="11:11" x14ac:dyDescent="0.25">
      <c r="K236" s="7"/>
    </row>
    <row r="237" spans="11:11" x14ac:dyDescent="0.25">
      <c r="K237" s="7"/>
    </row>
    <row r="238" spans="11:11" x14ac:dyDescent="0.25">
      <c r="K238" s="7"/>
    </row>
    <row r="239" spans="11:11" x14ac:dyDescent="0.25">
      <c r="K239" s="7"/>
    </row>
    <row r="240" spans="11:11" x14ac:dyDescent="0.25">
      <c r="K240" s="7"/>
    </row>
    <row r="241" spans="11:11" x14ac:dyDescent="0.25">
      <c r="K241" s="7"/>
    </row>
    <row r="242" spans="11:11" x14ac:dyDescent="0.25">
      <c r="K242" s="7"/>
    </row>
    <row r="243" spans="11:11" x14ac:dyDescent="0.25">
      <c r="K243" s="7"/>
    </row>
    <row r="244" spans="11:11" x14ac:dyDescent="0.25">
      <c r="K244" s="7"/>
    </row>
    <row r="245" spans="11:11" x14ac:dyDescent="0.25">
      <c r="K245" s="7"/>
    </row>
    <row r="246" spans="11:11" x14ac:dyDescent="0.25">
      <c r="K246" s="7"/>
    </row>
    <row r="247" spans="11:11" x14ac:dyDescent="0.25">
      <c r="K247" s="7"/>
    </row>
    <row r="248" spans="11:11" x14ac:dyDescent="0.25">
      <c r="K248" s="7"/>
    </row>
    <row r="249" spans="11:11" x14ac:dyDescent="0.25">
      <c r="K249" s="7"/>
    </row>
    <row r="250" spans="11:11" x14ac:dyDescent="0.25">
      <c r="K250" s="7"/>
    </row>
    <row r="251" spans="11:11" x14ac:dyDescent="0.25">
      <c r="K251" s="7"/>
    </row>
    <row r="252" spans="11:11" x14ac:dyDescent="0.25">
      <c r="K252" s="7"/>
    </row>
    <row r="253" spans="11:11" x14ac:dyDescent="0.25">
      <c r="K253" s="7"/>
    </row>
    <row r="254" spans="11:11" x14ac:dyDescent="0.25">
      <c r="K254" s="7"/>
    </row>
    <row r="255" spans="11:11" x14ac:dyDescent="0.25">
      <c r="K255" s="7"/>
    </row>
    <row r="256" spans="11:11" x14ac:dyDescent="0.25">
      <c r="K256" s="7"/>
    </row>
    <row r="257" spans="11:11" x14ac:dyDescent="0.25">
      <c r="K257" s="7"/>
    </row>
    <row r="258" spans="11:11" x14ac:dyDescent="0.25">
      <c r="K258" s="7"/>
    </row>
    <row r="259" spans="11:11" x14ac:dyDescent="0.25">
      <c r="K259" s="7"/>
    </row>
    <row r="260" spans="11:11" x14ac:dyDescent="0.25">
      <c r="K260" s="7"/>
    </row>
    <row r="261" spans="11:11" x14ac:dyDescent="0.25">
      <c r="K261" s="7"/>
    </row>
    <row r="262" spans="11:11" x14ac:dyDescent="0.25">
      <c r="K262" s="7"/>
    </row>
    <row r="263" spans="11:11" x14ac:dyDescent="0.25">
      <c r="K263" s="7"/>
    </row>
    <row r="264" spans="11:11" x14ac:dyDescent="0.25">
      <c r="K264" s="7"/>
    </row>
    <row r="265" spans="11:11" x14ac:dyDescent="0.25">
      <c r="K265" s="7"/>
    </row>
    <row r="266" spans="11:11" x14ac:dyDescent="0.25">
      <c r="K266" s="7"/>
    </row>
    <row r="267" spans="11:11" x14ac:dyDescent="0.25">
      <c r="K267" s="7"/>
    </row>
    <row r="268" spans="11:11" x14ac:dyDescent="0.25">
      <c r="K268" s="7"/>
    </row>
    <row r="269" spans="11:11" x14ac:dyDescent="0.25">
      <c r="K269" s="7"/>
    </row>
    <row r="270" spans="11:11" x14ac:dyDescent="0.25">
      <c r="K270" s="7"/>
    </row>
    <row r="271" spans="11:11" x14ac:dyDescent="0.25">
      <c r="K271" s="7"/>
    </row>
    <row r="272" spans="11:11" x14ac:dyDescent="0.25">
      <c r="K272" s="7"/>
    </row>
    <row r="273" spans="11:11" x14ac:dyDescent="0.25">
      <c r="K273" s="7"/>
    </row>
    <row r="274" spans="11:11" x14ac:dyDescent="0.25">
      <c r="K274" s="7"/>
    </row>
    <row r="275" spans="11:11" x14ac:dyDescent="0.25">
      <c r="K275" s="7"/>
    </row>
    <row r="276" spans="11:11" x14ac:dyDescent="0.25">
      <c r="K276" s="7"/>
    </row>
    <row r="277" spans="11:11" x14ac:dyDescent="0.25">
      <c r="K277" s="7"/>
    </row>
  </sheetData>
  <sheetProtection algorithmName="SHA-512" hashValue="nc97ug1EVt+D131HpWQpeFlCyz7iN8gtmAYNUiEVVcP8hNuDoothl4P+gwkJ+34blpmVcaz8GllcbaWquwgGzg==" saltValue="ZjfFXIWmDiKDV5MQcvR9Hg==" spinCount="100000" sheet="1" objects="1" scenarios="1" selectLockedCells="1" pivotTables="0" selectUnlockedCells="1"/>
  <mergeCells count="1">
    <mergeCell ref="O4:O5"/>
  </mergeCells>
  <pageMargins left="0" right="0" top="0" bottom="0" header="0" footer="0"/>
  <pageSetup paperSize="9" scale="42" orientation="landscape" r:id="rId1"/>
  <colBreaks count="1" manualBreakCount="1">
    <brk id="8" max="1048575" man="1"/>
  </colBreak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E1A3-272A-43BA-A5A6-061B699C549C}">
  <sheetPr>
    <pageSetUpPr fitToPage="1"/>
  </sheetPr>
  <dimension ref="A1:XEV117"/>
  <sheetViews>
    <sheetView showGridLines="0" showRowColHeaders="0" zoomScaleNormal="100" workbookViewId="0">
      <pane ySplit="1" topLeftCell="A2" activePane="bottomLeft" state="frozen"/>
      <selection activeCell="T18" sqref="T18"/>
      <selection pane="bottomLeft" activeCell="A52" sqref="A52"/>
    </sheetView>
  </sheetViews>
  <sheetFormatPr baseColWidth="10" defaultRowHeight="15" x14ac:dyDescent="0.25"/>
  <cols>
    <col min="1" max="1" width="32.7109375" style="4" customWidth="1"/>
    <col min="2" max="2" width="3.7109375" style="5" customWidth="1"/>
    <col min="3" max="3" width="19.7109375" style="14" customWidth="1"/>
    <col min="4" max="4" width="27.85546875" style="15" customWidth="1"/>
    <col min="5" max="5" width="29.7109375" style="15" customWidth="1"/>
    <col min="6" max="6" width="30.42578125" style="15" customWidth="1"/>
    <col min="7" max="7" width="1.7109375" style="14" customWidth="1"/>
    <col min="8" max="8" width="2.5703125" style="15" customWidth="1"/>
    <col min="9" max="9" width="15" style="48" customWidth="1"/>
    <col min="10" max="10" width="10.7109375" style="15" customWidth="1"/>
    <col min="11" max="16" width="10.7109375" style="4" customWidth="1"/>
    <col min="17" max="17" width="2.42578125" style="4" customWidth="1"/>
    <col min="18" max="18" width="3.7109375" style="4" customWidth="1"/>
    <col min="19" max="19" width="2.7109375" style="4" customWidth="1"/>
    <col min="20" max="20" width="43.7109375" style="49" customWidth="1"/>
    <col min="21" max="21" width="37.5703125" style="5" bestFit="1" customWidth="1"/>
    <col min="22" max="24" width="11.42578125" style="4"/>
    <col min="25" max="25" width="21.42578125" style="4" bestFit="1" customWidth="1"/>
    <col min="26" max="26" width="22.42578125" style="4" bestFit="1" customWidth="1"/>
    <col min="27" max="27" width="25.7109375" style="5" bestFit="1" customWidth="1"/>
    <col min="28" max="28" width="37.5703125" style="5" bestFit="1" customWidth="1"/>
    <col min="29" max="30" width="11.42578125" style="4"/>
    <col min="31" max="31" width="22.42578125" style="4" bestFit="1" customWidth="1"/>
    <col min="32" max="32" width="25.7109375" style="4" bestFit="1" customWidth="1"/>
    <col min="33" max="33" width="26.85546875" style="4" bestFit="1" customWidth="1"/>
    <col min="34" max="34" width="25.7109375" style="5" bestFit="1" customWidth="1"/>
    <col min="35" max="35" width="37.5703125" style="5" bestFit="1" customWidth="1"/>
    <col min="36" max="36" width="11.42578125" style="4"/>
    <col min="37" max="37" width="28.5703125" style="4" bestFit="1" customWidth="1"/>
    <col min="38" max="38" width="25.7109375" style="4" bestFit="1" customWidth="1"/>
    <col min="39" max="39" width="37.5703125" style="4" bestFit="1" customWidth="1"/>
    <col min="40" max="42" width="11.42578125" style="4"/>
    <col min="43" max="43" width="24.7109375" style="4" bestFit="1" customWidth="1"/>
    <col min="44" max="44" width="25.7109375" style="4" bestFit="1" customWidth="1"/>
    <col min="45" max="45" width="37.5703125" style="4" bestFit="1" customWidth="1"/>
    <col min="46" max="48" width="11.42578125" style="4"/>
    <col min="49" max="49" width="25.85546875" style="4" bestFit="1" customWidth="1"/>
    <col min="50" max="50" width="27" style="4" bestFit="1" customWidth="1"/>
    <col min="51" max="51" width="38.7109375" style="4" bestFit="1" customWidth="1"/>
    <col min="52" max="52" width="22.7109375" style="4" bestFit="1" customWidth="1"/>
    <col min="53" max="16384" width="11.42578125" style="4"/>
  </cols>
  <sheetData>
    <row r="1" spans="1:16376" s="41" customFormat="1" ht="38.1" customHeight="1" x14ac:dyDescent="0.25">
      <c r="A1" s="20"/>
      <c r="B1" s="21"/>
      <c r="C1" s="22" t="s">
        <v>208</v>
      </c>
      <c r="D1" s="23" t="s">
        <v>215</v>
      </c>
      <c r="E1" s="20"/>
      <c r="F1" s="20"/>
      <c r="G1" s="20"/>
      <c r="H1" s="20"/>
      <c r="I1" s="46"/>
      <c r="J1" s="20"/>
      <c r="K1" s="20"/>
      <c r="L1" s="20"/>
      <c r="M1" s="20"/>
      <c r="N1" s="20"/>
      <c r="O1" s="20"/>
      <c r="P1" s="20"/>
      <c r="Q1" s="20"/>
      <c r="R1" s="20"/>
      <c r="S1" s="20"/>
      <c r="T1" s="45"/>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row>
    <row r="2" spans="1:16376" ht="21.95" customHeight="1" thickBot="1" x14ac:dyDescent="0.3">
      <c r="A2" s="28" t="s">
        <v>196</v>
      </c>
      <c r="B2" s="29"/>
      <c r="C2" s="29"/>
      <c r="D2" s="29"/>
      <c r="E2" s="29"/>
      <c r="F2" s="29"/>
      <c r="G2" s="29"/>
      <c r="H2" s="29"/>
      <c r="I2" s="47"/>
      <c r="J2" s="29"/>
      <c r="K2" s="29"/>
      <c r="L2" s="29"/>
      <c r="M2" s="29"/>
      <c r="N2" s="29"/>
      <c r="O2" s="29"/>
      <c r="P2" s="29"/>
      <c r="Q2" s="29"/>
      <c r="R2" s="29"/>
    </row>
    <row r="3" spans="1:16376" ht="24" customHeight="1" thickBot="1" x14ac:dyDescent="0.3">
      <c r="B3" s="29"/>
      <c r="C3" s="69" t="s">
        <v>211</v>
      </c>
      <c r="D3" s="70"/>
      <c r="E3" s="70"/>
      <c r="F3" s="71"/>
      <c r="G3" s="29"/>
      <c r="H3" s="72" t="s">
        <v>209</v>
      </c>
      <c r="I3" s="73"/>
      <c r="J3" s="73"/>
      <c r="K3" s="73"/>
      <c r="L3" s="73"/>
      <c r="M3" s="73"/>
      <c r="N3" s="73"/>
      <c r="O3" s="73"/>
      <c r="P3" s="73"/>
      <c r="Q3" s="74"/>
      <c r="R3" s="29"/>
      <c r="T3" s="52" t="s">
        <v>206</v>
      </c>
    </row>
    <row r="4" spans="1:16376" ht="9.9499999999999993" customHeight="1" x14ac:dyDescent="0.25">
      <c r="B4" s="29"/>
      <c r="C4" s="33"/>
      <c r="D4" s="34"/>
      <c r="E4" s="35"/>
      <c r="F4" s="36"/>
      <c r="G4" s="29"/>
      <c r="H4" s="58"/>
      <c r="K4" s="15"/>
      <c r="L4" s="14"/>
      <c r="M4" s="14"/>
      <c r="N4" s="15"/>
      <c r="O4" s="15"/>
      <c r="P4" s="15"/>
      <c r="Q4" s="59"/>
      <c r="R4" s="29"/>
      <c r="T4" s="76" t="s">
        <v>207</v>
      </c>
    </row>
    <row r="5" spans="1:16376" s="16" customFormat="1" ht="23.25" customHeight="1" x14ac:dyDescent="0.25">
      <c r="B5" s="29"/>
      <c r="C5" s="37"/>
      <c r="D5" s="38"/>
      <c r="E5" s="39"/>
      <c r="F5" s="40"/>
      <c r="G5" s="29"/>
      <c r="H5" s="60"/>
      <c r="I5" s="53"/>
      <c r="J5" s="54" t="s">
        <v>169</v>
      </c>
      <c r="K5" s="54" t="s">
        <v>170</v>
      </c>
      <c r="L5" s="54" t="s">
        <v>171</v>
      </c>
      <c r="M5" s="54" t="s">
        <v>172</v>
      </c>
      <c r="N5" s="54" t="s">
        <v>173</v>
      </c>
      <c r="O5" s="54" t="s">
        <v>174</v>
      </c>
      <c r="P5" s="54" t="s">
        <v>175</v>
      </c>
      <c r="Q5" s="61"/>
      <c r="R5" s="29"/>
      <c r="T5" s="77"/>
      <c r="U5" s="5"/>
      <c r="AA5" s="5"/>
      <c r="AB5" s="5"/>
      <c r="AH5" s="5"/>
      <c r="AI5" s="5"/>
    </row>
    <row r="6" spans="1:16376" ht="35.1" customHeight="1" x14ac:dyDescent="0.25">
      <c r="B6" s="29"/>
      <c r="C6" s="37"/>
      <c r="D6" s="38"/>
      <c r="E6" s="39"/>
      <c r="F6" s="40"/>
      <c r="G6" s="29"/>
      <c r="H6" s="58"/>
      <c r="I6" s="54" t="s">
        <v>61</v>
      </c>
      <c r="J6" s="55">
        <f>INDEX('Time-Report&gt;Clicks&gt;Pivot'!$S$10:$S$65,MATCH(J$5&amp;"_|_"&amp;$I6,'Time-Report&gt;Clicks&gt;Pivot'!$R$10:$R$65),0)</f>
        <v>0</v>
      </c>
      <c r="K6" s="55">
        <f>INDEX('Time-Report&gt;Clicks&gt;Pivot'!$S$10:$S$65,MATCH(K$5&amp;"_|_"&amp;$I6,'Time-Report&gt;Clicks&gt;Pivot'!$R$10:$R$65),0)</f>
        <v>0</v>
      </c>
      <c r="L6" s="55">
        <f>INDEX('Time-Report&gt;Clicks&gt;Pivot'!$S$10:$S$65,MATCH(L$5&amp;"_|_"&amp;$I6,'Time-Report&gt;Clicks&gt;Pivot'!$R$10:$R$65),0)</f>
        <v>0</v>
      </c>
      <c r="M6" s="55">
        <f>INDEX('Time-Report&gt;Clicks&gt;Pivot'!$S$10:$S$65,MATCH(M$5&amp;"_|_"&amp;$I6,'Time-Report&gt;Clicks&gt;Pivot'!$R$10:$R$65),0)</f>
        <v>0</v>
      </c>
      <c r="N6" s="55">
        <f>INDEX('Time-Report&gt;Clicks&gt;Pivot'!$S$10:$S$65,MATCH(N$5&amp;"_|_"&amp;$I6,'Time-Report&gt;Clicks&gt;Pivot'!$R$10:$R$65),0)</f>
        <v>0</v>
      </c>
      <c r="O6" s="55">
        <f>INDEX('Time-Report&gt;Clicks&gt;Pivot'!$S$10:$S$65,MATCH(O$5&amp;"_|_"&amp;$I6,'Time-Report&gt;Clicks&gt;Pivot'!$R$10:$R$65),0)</f>
        <v>0</v>
      </c>
      <c r="P6" s="55">
        <f>INDEX('Time-Report&gt;Clicks&gt;Pivot'!$S$10:$S$65,MATCH(P$5&amp;"_|_"&amp;$I6,'Time-Report&gt;Clicks&gt;Pivot'!$R$10:$R$65),0)</f>
        <v>0</v>
      </c>
      <c r="Q6" s="59"/>
      <c r="R6" s="29"/>
      <c r="T6" s="77"/>
    </row>
    <row r="7" spans="1:16376" ht="35.1" customHeight="1" x14ac:dyDescent="0.25">
      <c r="B7" s="29"/>
      <c r="C7" s="37"/>
      <c r="D7" s="38"/>
      <c r="E7" s="39"/>
      <c r="F7" s="40"/>
      <c r="G7" s="29"/>
      <c r="H7" s="58"/>
      <c r="I7" s="54" t="s">
        <v>62</v>
      </c>
      <c r="J7" s="55">
        <f>INDEX('Time-Report&gt;Clicks&gt;Pivot'!$S$10:$S$65,MATCH(J$5&amp;"_|_"&amp;$I7,'Time-Report&gt;Clicks&gt;Pivot'!$R$10:$R$65),0)</f>
        <v>-0.54169302593752255</v>
      </c>
      <c r="K7" s="55">
        <f>INDEX('Time-Report&gt;Clicks&gt;Pivot'!$S$10:$S$65,MATCH(K$5&amp;"_|_"&amp;$I7,'Time-Report&gt;Clicks&gt;Pivot'!$R$10:$R$65),0)</f>
        <v>-0.53406952441202138</v>
      </c>
      <c r="L7" s="55">
        <f>INDEX('Time-Report&gt;Clicks&gt;Pivot'!$S$10:$S$65,MATCH(L$5&amp;"_|_"&amp;$I7,'Time-Report&gt;Clicks&gt;Pivot'!$R$10:$R$65),0)</f>
        <v>0</v>
      </c>
      <c r="M7" s="55">
        <f>INDEX('Time-Report&gt;Clicks&gt;Pivot'!$S$10:$S$65,MATCH(M$5&amp;"_|_"&amp;$I7,'Time-Report&gt;Clicks&gt;Pivot'!$R$10:$R$65),0)</f>
        <v>0</v>
      </c>
      <c r="N7" s="55">
        <f>INDEX('Time-Report&gt;Clicks&gt;Pivot'!$S$10:$S$65,MATCH(N$5&amp;"_|_"&amp;$I7,'Time-Report&gt;Clicks&gt;Pivot'!$R$10:$R$65),0)</f>
        <v>0</v>
      </c>
      <c r="O7" s="55">
        <f>INDEX('Time-Report&gt;Clicks&gt;Pivot'!$S$10:$S$65,MATCH(O$5&amp;"_|_"&amp;$I7,'Time-Report&gt;Clicks&gt;Pivot'!$R$10:$R$65),0)</f>
        <v>-0.42868582685362389</v>
      </c>
      <c r="P7" s="55">
        <f>INDEX('Time-Report&gt;Clicks&gt;Pivot'!$S$10:$S$65,MATCH(P$5&amp;"_|_"&amp;$I7,'Time-Report&gt;Clicks&gt;Pivot'!$R$10:$R$65),0)</f>
        <v>-0.3632134019875557</v>
      </c>
      <c r="Q7" s="59"/>
      <c r="R7" s="29"/>
      <c r="T7" s="77"/>
    </row>
    <row r="8" spans="1:16376" ht="35.1" customHeight="1" x14ac:dyDescent="0.25">
      <c r="B8" s="29"/>
      <c r="C8" s="37"/>
      <c r="D8" s="38"/>
      <c r="E8" s="39"/>
      <c r="F8" s="40"/>
      <c r="G8" s="29"/>
      <c r="H8" s="62"/>
      <c r="I8" s="54" t="s">
        <v>63</v>
      </c>
      <c r="J8" s="55">
        <f>INDEX('Time-Report&gt;Clicks&gt;Pivot'!$S$10:$S$65,MATCH(J$5&amp;"_|_"&amp;$I8,'Time-Report&gt;Clicks&gt;Pivot'!$R$10:$R$65),0)</f>
        <v>8.2985657887361119E-2</v>
      </c>
      <c r="K8" s="55">
        <f>INDEX('Time-Report&gt;Clicks&gt;Pivot'!$S$10:$S$65,MATCH(K$5&amp;"_|_"&amp;$I8,'Time-Report&gt;Clicks&gt;Pivot'!$R$10:$R$65),0)</f>
        <v>-4.0335690319274087E-2</v>
      </c>
      <c r="L8" s="55">
        <f>INDEX('Time-Report&gt;Clicks&gt;Pivot'!$S$10:$S$65,MATCH(L$5&amp;"_|_"&amp;$I8,'Time-Report&gt;Clicks&gt;Pivot'!$R$10:$R$65),0)</f>
        <v>-5.8721782233717934E-2</v>
      </c>
      <c r="M8" s="55">
        <f>INDEX('Time-Report&gt;Clicks&gt;Pivot'!$S$10:$S$65,MATCH(M$5&amp;"_|_"&amp;$I8,'Time-Report&gt;Clicks&gt;Pivot'!$R$10:$R$65),0)</f>
        <v>-0.10266902632190067</v>
      </c>
      <c r="N8" s="55">
        <f>INDEX('Time-Report&gt;Clicks&gt;Pivot'!$S$10:$S$65,MATCH(N$5&amp;"_|_"&amp;$I8,'Time-Report&gt;Clicks&gt;Pivot'!$R$10:$R$65),0)</f>
        <v>7.8949686491507798E-2</v>
      </c>
      <c r="O8" s="55">
        <f>INDEX('Time-Report&gt;Clicks&gt;Pivot'!$S$10:$S$65,MATCH(O$5&amp;"_|_"&amp;$I8,'Time-Report&gt;Clicks&gt;Pivot'!$R$10:$R$65),0)</f>
        <v>0.48747968000512509</v>
      </c>
      <c r="P8" s="55">
        <f>INDEX('Time-Report&gt;Clicks&gt;Pivot'!$S$10:$S$65,MATCH(P$5&amp;"_|_"&amp;$I8,'Time-Report&gt;Clicks&gt;Pivot'!$R$10:$R$65),0)</f>
        <v>1.4480408722182627</v>
      </c>
      <c r="Q8" s="59"/>
      <c r="R8" s="29"/>
      <c r="T8" s="77"/>
    </row>
    <row r="9" spans="1:16376" ht="35.1" customHeight="1" x14ac:dyDescent="0.25">
      <c r="B9" s="29"/>
      <c r="C9" s="37"/>
      <c r="D9" s="38"/>
      <c r="E9" s="39"/>
      <c r="F9" s="40"/>
      <c r="G9" s="29"/>
      <c r="H9" s="58"/>
      <c r="I9" s="54" t="s">
        <v>64</v>
      </c>
      <c r="J9" s="55">
        <f>INDEX('Time-Report&gt;Clicks&gt;Pivot'!$S$10:$S$65,MATCH(J$5&amp;"_|_"&amp;$I9,'Time-Report&gt;Clicks&gt;Pivot'!$R$10:$R$65),0)</f>
        <v>0.2991343481986275</v>
      </c>
      <c r="K9" s="55">
        <f>INDEX('Time-Report&gt;Clicks&gt;Pivot'!$S$10:$S$65,MATCH(K$5&amp;"_|_"&amp;$I9,'Time-Report&gt;Clicks&gt;Pivot'!$R$10:$R$65),0)</f>
        <v>0.12469069564451418</v>
      </c>
      <c r="L9" s="55">
        <f>INDEX('Time-Report&gt;Clicks&gt;Pivot'!$S$10:$S$65,MATCH(L$5&amp;"_|_"&amp;$I9,'Time-Report&gt;Clicks&gt;Pivot'!$R$10:$R$65),0)</f>
        <v>7.5362156361860055E-2</v>
      </c>
      <c r="M9" s="55">
        <f>INDEX('Time-Report&gt;Clicks&gt;Pivot'!$S$10:$S$65,MATCH(M$5&amp;"_|_"&amp;$I9,'Time-Report&gt;Clicks&gt;Pivot'!$R$10:$R$65),0)</f>
        <v>5.697606444741643E-2</v>
      </c>
      <c r="N9" s="55">
        <f>INDEX('Time-Report&gt;Clicks&gt;Pivot'!$S$10:$S$65,MATCH(N$5&amp;"_|_"&amp;$I9,'Time-Report&gt;Clicks&gt;Pivot'!$R$10:$R$65),0)</f>
        <v>0.1646019683368436</v>
      </c>
      <c r="O9" s="55">
        <f>INDEX('Time-Report&gt;Clicks&gt;Pivot'!$S$10:$S$65,MATCH(O$5&amp;"_|_"&amp;$I9,'Time-Report&gt;Clicks&gt;Pivot'!$R$10:$R$65),0)</f>
        <v>1.053860999223236</v>
      </c>
      <c r="P9" s="55">
        <f>INDEX('Time-Report&gt;Clicks&gt;Pivot'!$S$10:$S$65,MATCH(P$5&amp;"_|_"&amp;$I9,'Time-Report&gt;Clicks&gt;Pivot'!$R$10:$R$65),0)</f>
        <v>1.8036547963195786</v>
      </c>
      <c r="Q9" s="59"/>
      <c r="R9" s="29"/>
      <c r="T9" s="77"/>
    </row>
    <row r="10" spans="1:16376" ht="35.1" customHeight="1" x14ac:dyDescent="0.25">
      <c r="B10" s="29"/>
      <c r="C10" s="37"/>
      <c r="D10" s="38"/>
      <c r="E10" s="39"/>
      <c r="F10" s="40"/>
      <c r="G10" s="29"/>
      <c r="H10" s="58"/>
      <c r="I10" s="54" t="s">
        <v>65</v>
      </c>
      <c r="J10" s="55">
        <f>INDEX('Time-Report&gt;Clicks&gt;Pivot'!$S$10:$S$65,MATCH(J$5&amp;"_|_"&amp;$I10,'Time-Report&gt;Clicks&gt;Pivot'!$R$10:$R$65),0)</f>
        <v>0.46909358809068125</v>
      </c>
      <c r="K10" s="55">
        <f>INDEX('Time-Report&gt;Clicks&gt;Pivot'!$S$10:$S$65,MATCH(K$5&amp;"_|_"&amp;$I10,'Time-Report&gt;Clicks&gt;Pivot'!$R$10:$R$65),0)</f>
        <v>0.27536696108971226</v>
      </c>
      <c r="L10" s="55">
        <f>INDEX('Time-Report&gt;Clicks&gt;Pivot'!$S$10:$S$65,MATCH(L$5&amp;"_|_"&amp;$I10,'Time-Report&gt;Clicks&gt;Pivot'!$R$10:$R$65),0)</f>
        <v>0.28568111021244902</v>
      </c>
      <c r="M10" s="55">
        <f>INDEX('Time-Report&gt;Clicks&gt;Pivot'!$S$10:$S$65,MATCH(M$5&amp;"_|_"&amp;$I10,'Time-Report&gt;Clicks&gt;Pivot'!$R$10:$R$65),0)</f>
        <v>0.16594729213546144</v>
      </c>
      <c r="N10" s="55">
        <f>INDEX('Time-Report&gt;Clicks&gt;Pivot'!$S$10:$S$65,MATCH(N$5&amp;"_|_"&amp;$I10,'Time-Report&gt;Clicks&gt;Pivot'!$R$10:$R$65),0)</f>
        <v>0.46326385163000405</v>
      </c>
      <c r="O10" s="55">
        <f>INDEX('Time-Report&gt;Clicks&gt;Pivot'!$S$10:$S$65,MATCH(O$5&amp;"_|_"&amp;$I10,'Time-Report&gt;Clicks&gt;Pivot'!$R$10:$R$65),0)</f>
        <v>1.6247267311034057</v>
      </c>
      <c r="P10" s="55">
        <f>INDEX('Time-Report&gt;Clicks&gt;Pivot'!$S$10:$S$65,MATCH(P$5&amp;"_|_"&amp;$I10,'Time-Report&gt;Clicks&gt;Pivot'!$R$10:$R$65),0)</f>
        <v>2.2135301136318137</v>
      </c>
      <c r="Q10" s="59"/>
      <c r="R10" s="29"/>
      <c r="T10" s="77"/>
    </row>
    <row r="11" spans="1:16376" ht="35.1" customHeight="1" x14ac:dyDescent="0.25">
      <c r="B11" s="29"/>
      <c r="C11" s="37"/>
      <c r="D11" s="38"/>
      <c r="E11" s="39"/>
      <c r="F11" s="40"/>
      <c r="G11" s="29"/>
      <c r="H11" s="58"/>
      <c r="I11" s="54" t="s">
        <v>66</v>
      </c>
      <c r="J11" s="55">
        <f>INDEX('Time-Report&gt;Clicks&gt;Pivot'!$S$10:$S$65,MATCH(J$5&amp;"_|_"&amp;$I11,'Time-Report&gt;Clicks&gt;Pivot'!$R$10:$R$65),0)</f>
        <v>0.64219191684617671</v>
      </c>
      <c r="K11" s="55">
        <f>INDEX('Time-Report&gt;Clicks&gt;Pivot'!$S$10:$S$65,MATCH(K$5&amp;"_|_"&amp;$I11,'Time-Report&gt;Clicks&gt;Pivot'!$R$10:$R$65),0)</f>
        <v>0.4843405911416836</v>
      </c>
      <c r="L11" s="55">
        <f>INDEX('Time-Report&gt;Clicks&gt;Pivot'!$S$10:$S$65,MATCH(L$5&amp;"_|_"&amp;$I11,'Time-Report&gt;Clicks&gt;Pivot'!$R$10:$R$65),0)</f>
        <v>0.32917991303442595</v>
      </c>
      <c r="M11" s="55">
        <f>INDEX('Time-Report&gt;Clicks&gt;Pivot'!$S$10:$S$65,MATCH(M$5&amp;"_|_"&amp;$I11,'Time-Report&gt;Clicks&gt;Pivot'!$R$10:$R$65),0)</f>
        <v>0.2507026914483852</v>
      </c>
      <c r="N11" s="55">
        <f>INDEX('Time-Report&gt;Clicks&gt;Pivot'!$S$10:$S$65,MATCH(N$5&amp;"_|_"&amp;$I11,'Time-Report&gt;Clicks&gt;Pivot'!$R$10:$R$65),0)</f>
        <v>0.43097608046317593</v>
      </c>
      <c r="O11" s="55">
        <f>INDEX('Time-Report&gt;Clicks&gt;Pivot'!$S$10:$S$65,MATCH(O$5&amp;"_|_"&amp;$I11,'Time-Report&gt;Clicks&gt;Pivot'!$R$10:$R$65),0)</f>
        <v>1.2587986578793533</v>
      </c>
      <c r="P11" s="55">
        <f>INDEX('Time-Report&gt;Clicks&gt;Pivot'!$S$10:$S$65,MATCH(P$5&amp;"_|_"&amp;$I11,'Time-Report&gt;Clicks&gt;Pivot'!$R$10:$R$65),0)</f>
        <v>1.5561152173738959</v>
      </c>
      <c r="Q11" s="59"/>
      <c r="R11" s="29"/>
      <c r="T11" s="77"/>
    </row>
    <row r="12" spans="1:16376" ht="35.1" customHeight="1" x14ac:dyDescent="0.25">
      <c r="B12" s="29"/>
      <c r="C12" s="37"/>
      <c r="D12" s="38"/>
      <c r="E12" s="39"/>
      <c r="F12" s="40"/>
      <c r="G12" s="29"/>
      <c r="H12" s="58"/>
      <c r="I12" s="54" t="s">
        <v>67</v>
      </c>
      <c r="J12" s="55">
        <f>INDEX('Time-Report&gt;Clicks&gt;Pivot'!$S$10:$S$65,MATCH(J$5&amp;"_|_"&amp;$I12,'Time-Report&gt;Clicks&gt;Pivot'!$R$10:$R$65),0)</f>
        <v>2.7378940877823776E-2</v>
      </c>
      <c r="K12" s="55">
        <f>INDEX('Time-Report&gt;Clicks&gt;Pivot'!$S$10:$S$65,MATCH(K$5&amp;"_|_"&amp;$I12,'Time-Report&gt;Clicks&gt;Pivot'!$R$10:$R$65),0)</f>
        <v>-6.0515547298541694E-2</v>
      </c>
      <c r="L12" s="55">
        <f>INDEX('Time-Report&gt;Clicks&gt;Pivot'!$S$10:$S$65,MATCH(L$5&amp;"_|_"&amp;$I12,'Time-Report&gt;Clicks&gt;Pivot'!$R$10:$R$65),0)</f>
        <v>-5.0201398175804934E-2</v>
      </c>
      <c r="M12" s="55">
        <f>INDEX('Time-Report&gt;Clicks&gt;Pivot'!$S$10:$S$65,MATCH(M$5&amp;"_|_"&amp;$I12,'Time-Report&gt;Clicks&gt;Pivot'!$R$10:$R$65),0)</f>
        <v>-0.1493069180073191</v>
      </c>
      <c r="N12" s="55">
        <f>INDEX('Time-Report&gt;Clicks&gt;Pivot'!$S$10:$S$65,MATCH(N$5&amp;"_|_"&amp;$I12,'Time-Report&gt;Clicks&gt;Pivot'!$R$10:$R$65),0)</f>
        <v>-1.7913627008976807E-2</v>
      </c>
      <c r="O12" s="55">
        <f>INDEX('Time-Report&gt;Clicks&gt;Pivot'!$S$10:$S$65,MATCH(O$5&amp;"_|_"&amp;$I12,'Time-Report&gt;Clicks&gt;Pivot'!$R$10:$R$65),0)</f>
        <v>0.3964461029653179</v>
      </c>
      <c r="P12" s="55">
        <f>INDEX('Time-Report&gt;Clicks&gt;Pivot'!$S$10:$S$65,MATCH(P$5&amp;"_|_"&amp;$I12,'Time-Report&gt;Clicks&gt;Pivot'!$R$10:$R$65),0)</f>
        <v>0.46595449922723975</v>
      </c>
      <c r="Q12" s="59"/>
      <c r="R12" s="29"/>
      <c r="T12" s="77"/>
    </row>
    <row r="13" spans="1:16376" ht="35.1" customHeight="1" x14ac:dyDescent="0.25">
      <c r="B13" s="29"/>
      <c r="C13" s="37"/>
      <c r="D13" s="38"/>
      <c r="E13" s="39"/>
      <c r="F13" s="40"/>
      <c r="G13" s="29"/>
      <c r="H13" s="58"/>
      <c r="I13" s="54" t="s">
        <v>68</v>
      </c>
      <c r="J13" s="55">
        <f>INDEX('Time-Report&gt;Clicks&gt;Pivot'!$S$10:$S$65,MATCH(J$5&amp;"_|_"&amp;$I13,'Time-Report&gt;Clicks&gt;Pivot'!$R$10:$R$65),0)</f>
        <v>0</v>
      </c>
      <c r="K13" s="55">
        <f>INDEX('Time-Report&gt;Clicks&gt;Pivot'!$S$10:$S$65,MATCH(K$5&amp;"_|_"&amp;$I13,'Time-Report&gt;Clicks&gt;Pivot'!$R$10:$R$65),0)</f>
        <v>0</v>
      </c>
      <c r="L13" s="55">
        <f>INDEX('Time-Report&gt;Clicks&gt;Pivot'!$S$10:$S$65,MATCH(L$5&amp;"_|_"&amp;$I13,'Time-Report&gt;Clicks&gt;Pivot'!$R$10:$R$65),0)</f>
        <v>0</v>
      </c>
      <c r="M13" s="55">
        <f>INDEX('Time-Report&gt;Clicks&gt;Pivot'!$S$10:$S$65,MATCH(M$5&amp;"_|_"&amp;$I13,'Time-Report&gt;Clicks&gt;Pivot'!$R$10:$R$65),0)</f>
        <v>0</v>
      </c>
      <c r="N13" s="55">
        <f>INDEX('Time-Report&gt;Clicks&gt;Pivot'!$S$10:$S$65,MATCH(N$5&amp;"_|_"&amp;$I13,'Time-Report&gt;Clicks&gt;Pivot'!$R$10:$R$65),0)</f>
        <v>0</v>
      </c>
      <c r="O13" s="55">
        <f>INDEX('Time-Report&gt;Clicks&gt;Pivot'!$S$10:$S$65,MATCH(O$5&amp;"_|_"&amp;$I13,'Time-Report&gt;Clicks&gt;Pivot'!$R$10:$R$65),0)</f>
        <v>0</v>
      </c>
      <c r="P13" s="55">
        <f>INDEX('Time-Report&gt;Clicks&gt;Pivot'!$S$10:$S$65,MATCH(P$5&amp;"_|_"&amp;$I13,'Time-Report&gt;Clicks&gt;Pivot'!$R$10:$R$65),0)</f>
        <v>0</v>
      </c>
      <c r="Q13" s="59"/>
      <c r="R13" s="29"/>
      <c r="T13" s="77"/>
    </row>
    <row r="14" spans="1:16376" ht="12" customHeight="1" thickBot="1" x14ac:dyDescent="0.3">
      <c r="B14" s="29"/>
      <c r="C14" s="24"/>
      <c r="D14" s="25"/>
      <c r="E14" s="26"/>
      <c r="F14" s="27"/>
      <c r="G14" s="29"/>
      <c r="H14" s="63"/>
      <c r="I14" s="64"/>
      <c r="J14" s="65"/>
      <c r="K14" s="66"/>
      <c r="L14" s="67"/>
      <c r="M14" s="67"/>
      <c r="N14" s="66"/>
      <c r="O14" s="66"/>
      <c r="P14" s="66"/>
      <c r="Q14" s="68"/>
      <c r="R14" s="29"/>
      <c r="T14" s="78"/>
    </row>
    <row r="15" spans="1:16376" ht="11.1" customHeight="1" x14ac:dyDescent="0.25">
      <c r="B15" s="29"/>
      <c r="C15" s="29"/>
      <c r="D15" s="29"/>
      <c r="E15" s="29"/>
      <c r="F15" s="29"/>
      <c r="G15" s="29"/>
      <c r="H15" s="29"/>
      <c r="I15" s="47"/>
      <c r="J15" s="29"/>
      <c r="K15" s="29"/>
      <c r="L15" s="29"/>
      <c r="M15" s="29"/>
      <c r="N15" s="29"/>
      <c r="O15" s="29"/>
      <c r="P15" s="29"/>
      <c r="Q15" s="29"/>
      <c r="R15" s="29"/>
    </row>
    <row r="16" spans="1:16376" ht="24" customHeight="1" x14ac:dyDescent="0.25">
      <c r="B16" s="29"/>
      <c r="C16" s="69" t="s">
        <v>212</v>
      </c>
      <c r="D16" s="70"/>
      <c r="E16" s="70"/>
      <c r="F16" s="71"/>
      <c r="G16" s="29"/>
      <c r="H16" s="72" t="s">
        <v>210</v>
      </c>
      <c r="I16" s="73"/>
      <c r="J16" s="73"/>
      <c r="K16" s="73"/>
      <c r="L16" s="73"/>
      <c r="M16" s="73"/>
      <c r="N16" s="73"/>
      <c r="O16" s="73"/>
      <c r="P16" s="73"/>
      <c r="Q16" s="74"/>
      <c r="R16" s="29"/>
    </row>
    <row r="17" spans="2:18" ht="9.9499999999999993" customHeight="1" x14ac:dyDescent="0.25">
      <c r="B17" s="29"/>
      <c r="C17" s="33"/>
      <c r="D17" s="34"/>
      <c r="E17" s="35"/>
      <c r="F17" s="36"/>
      <c r="G17" s="29"/>
      <c r="H17" s="58"/>
      <c r="K17" s="15"/>
      <c r="L17" s="14"/>
      <c r="M17" s="14"/>
      <c r="N17" s="15"/>
      <c r="O17" s="15"/>
      <c r="P17" s="15"/>
      <c r="Q17" s="59"/>
      <c r="R17" s="29"/>
    </row>
    <row r="18" spans="2:18" ht="21.75" customHeight="1" x14ac:dyDescent="0.25">
      <c r="B18" s="29"/>
      <c r="C18" s="37"/>
      <c r="D18" s="38"/>
      <c r="E18" s="39"/>
      <c r="F18" s="40"/>
      <c r="G18" s="29"/>
      <c r="H18" s="60"/>
      <c r="I18" s="53"/>
      <c r="J18" s="54" t="s">
        <v>169</v>
      </c>
      <c r="K18" s="54" t="s">
        <v>170</v>
      </c>
      <c r="L18" s="54" t="s">
        <v>171</v>
      </c>
      <c r="M18" s="54" t="s">
        <v>172</v>
      </c>
      <c r="N18" s="54" t="s">
        <v>173</v>
      </c>
      <c r="O18" s="54" t="s">
        <v>174</v>
      </c>
      <c r="P18" s="54" t="s">
        <v>175</v>
      </c>
      <c r="Q18" s="61"/>
      <c r="R18" s="29"/>
    </row>
    <row r="19" spans="2:18" ht="35.1" customHeight="1" x14ac:dyDescent="0.25">
      <c r="B19" s="29"/>
      <c r="C19" s="37"/>
      <c r="D19" s="38"/>
      <c r="E19" s="39"/>
      <c r="F19" s="40"/>
      <c r="G19" s="29"/>
      <c r="H19" s="58"/>
      <c r="I19" s="54" t="s">
        <v>61</v>
      </c>
      <c r="J19" s="56">
        <f>INDEX('Time-Report&gt;Clicks&gt;Pivot'!$T$10:$T$65,MATCH(J$18&amp;"_|_"&amp;$I19,'Time-Report&gt;Clicks&gt;Pivot'!$R$10:$R$65),0)</f>
        <v>-0.95470743211319942</v>
      </c>
      <c r="K19" s="56">
        <f>INDEX('Time-Report&gt;Clicks&gt;Pivot'!$T$10:$T$65,MATCH(K$18&amp;"_|_"&amp;$I19,'Time-Report&gt;Clicks&gt;Pivot'!$R$10:$R$65),0)</f>
        <v>-0.96681534630075994</v>
      </c>
      <c r="L19" s="56">
        <f>INDEX('Time-Report&gt;Clicks&gt;Pivot'!$T$10:$T$65,MATCH(L$18&amp;"_|_"&amp;$I19,'Time-Report&gt;Clicks&gt;Pivot'!$R$10:$R$65),0)</f>
        <v>-0.96367625743731833</v>
      </c>
      <c r="M19" s="56">
        <f>INDEX('Time-Report&gt;Clicks&gt;Pivot'!$T$10:$T$65,MATCH(M$18&amp;"_|_"&amp;$I19,'Time-Report&gt;Clicks&gt;Pivot'!$R$10:$R$65),0)</f>
        <v>-0.95919184477525887</v>
      </c>
      <c r="N19" s="56">
        <f>INDEX('Time-Report&gt;Clicks&gt;Pivot'!$T$10:$T$65,MATCH(N$18&amp;"_|_"&amp;$I19,'Time-Report&gt;Clicks&gt;Pivot'!$R$10:$R$65),0)</f>
        <v>-0.95156834324975781</v>
      </c>
      <c r="O19" s="56">
        <f>INDEX('Time-Report&gt;Clicks&gt;Pivot'!$T$10:$T$65,MATCH(O$18&amp;"_|_"&amp;$I19,'Time-Report&gt;Clicks&gt;Pivot'!$R$10:$R$65),0)</f>
        <v>-0.96053716857387672</v>
      </c>
      <c r="P19" s="56">
        <f>INDEX('Time-Report&gt;Clicks&gt;Pivot'!$T$10:$T$65,MATCH(P$18&amp;"_|_"&amp;$I19,'Time-Report&gt;Clicks&gt;Pivot'!$R$10:$R$65),0)</f>
        <v>-0.95470743211319942</v>
      </c>
      <c r="Q19" s="59"/>
      <c r="R19" s="29"/>
    </row>
    <row r="20" spans="2:18" ht="35.1" customHeight="1" x14ac:dyDescent="0.25">
      <c r="B20" s="29"/>
      <c r="C20" s="37"/>
      <c r="D20" s="38"/>
      <c r="E20" s="39"/>
      <c r="F20" s="40"/>
      <c r="G20" s="29"/>
      <c r="H20" s="58"/>
      <c r="I20" s="54" t="s">
        <v>62</v>
      </c>
      <c r="J20" s="56">
        <f>INDEX('Time-Report&gt;Clicks&gt;Pivot'!$T$10:$T$65,MATCH(J$18&amp;"_|_"&amp;$I20,'Time-Report&gt;Clicks&gt;Pivot'!$R$10:$R$65),0)</f>
        <v>0</v>
      </c>
      <c r="K20" s="56">
        <f>INDEX('Time-Report&gt;Clicks&gt;Pivot'!$T$10:$T$65,MATCH(K$18&amp;"_|_"&amp;$I20,'Time-Report&gt;Clicks&gt;Pivot'!$R$10:$R$65),0)</f>
        <v>0</v>
      </c>
      <c r="L20" s="56">
        <f>INDEX('Time-Report&gt;Clicks&gt;Pivot'!$T$10:$T$65,MATCH(L$18&amp;"_|_"&amp;$I20,'Time-Report&gt;Clicks&gt;Pivot'!$R$10:$R$65),0)</f>
        <v>-0.59371221281741238</v>
      </c>
      <c r="M20" s="56">
        <f>INDEX('Time-Report&gt;Clicks&gt;Pivot'!$T$10:$T$65,MATCH(M$18&amp;"_|_"&amp;$I20,'Time-Report&gt;Clicks&gt;Pivot'!$R$10:$R$65),0)</f>
        <v>-0.57532612090296853</v>
      </c>
      <c r="N20" s="56">
        <f>INDEX('Time-Report&gt;Clicks&gt;Pivot'!$T$10:$T$65,MATCH(N$18&amp;"_|_"&amp;$I20,'Time-Report&gt;Clicks&gt;Pivot'!$R$10:$R$65),0)</f>
        <v>-0.55694002898852468</v>
      </c>
      <c r="O20" s="56">
        <f>INDEX('Time-Report&gt;Clicks&gt;Pivot'!$T$10:$T$65,MATCH(O$18&amp;"_|_"&amp;$I20,'Time-Report&gt;Clicks&gt;Pivot'!$R$10:$R$65),0)</f>
        <v>0</v>
      </c>
      <c r="P20" s="56">
        <f>INDEX('Time-Report&gt;Clicks&gt;Pivot'!$T$10:$T$65,MATCH(P$18&amp;"_|_"&amp;$I20,'Time-Report&gt;Clicks&gt;Pivot'!$R$10:$R$65),0)</f>
        <v>0</v>
      </c>
      <c r="Q20" s="59"/>
      <c r="R20" s="29"/>
    </row>
    <row r="21" spans="2:18" ht="35.1" customHeight="1" x14ac:dyDescent="0.25">
      <c r="B21" s="29"/>
      <c r="C21" s="37"/>
      <c r="D21" s="38"/>
      <c r="E21" s="39"/>
      <c r="F21" s="40"/>
      <c r="G21" s="29"/>
      <c r="H21" s="62"/>
      <c r="I21" s="54" t="s">
        <v>63</v>
      </c>
      <c r="J21" s="56">
        <f>INDEX('Time-Report&gt;Clicks&gt;Pivot'!$T$10:$T$65,MATCH(J$18&amp;"_|_"&amp;$I21,'Time-Report&gt;Clicks&gt;Pivot'!$R$10:$R$65),0)</f>
        <v>0</v>
      </c>
      <c r="K21" s="56">
        <f>INDEX('Time-Report&gt;Clicks&gt;Pivot'!$T$10:$T$65,MATCH(K$18&amp;"_|_"&amp;$I21,'Time-Report&gt;Clicks&gt;Pivot'!$R$10:$R$65),0)</f>
        <v>0</v>
      </c>
      <c r="L21" s="56">
        <f>INDEX('Time-Report&gt;Clicks&gt;Pivot'!$T$10:$T$65,MATCH(L$18&amp;"_|_"&amp;$I21,'Time-Report&gt;Clicks&gt;Pivot'!$R$10:$R$65),0)</f>
        <v>0</v>
      </c>
      <c r="M21" s="56">
        <f>INDEX('Time-Report&gt;Clicks&gt;Pivot'!$T$10:$T$65,MATCH(M$18&amp;"_|_"&amp;$I21,'Time-Report&gt;Clicks&gt;Pivot'!$R$10:$R$65),0)</f>
        <v>0</v>
      </c>
      <c r="N21" s="56">
        <f>INDEX('Time-Report&gt;Clicks&gt;Pivot'!$T$10:$T$65,MATCH(N$18&amp;"_|_"&amp;$I21,'Time-Report&gt;Clicks&gt;Pivot'!$R$10:$R$65),0)</f>
        <v>0</v>
      </c>
      <c r="O21" s="56">
        <f>INDEX('Time-Report&gt;Clicks&gt;Pivot'!$T$10:$T$65,MATCH(O$18&amp;"_|_"&amp;$I21,'Time-Report&gt;Clicks&gt;Pivot'!$R$10:$R$65),0)</f>
        <v>0</v>
      </c>
      <c r="P21" s="56">
        <f>INDEX('Time-Report&gt;Clicks&gt;Pivot'!$T$10:$T$65,MATCH(P$18&amp;"_|_"&amp;$I21,'Time-Report&gt;Clicks&gt;Pivot'!$R$10:$R$65),0)</f>
        <v>0</v>
      </c>
      <c r="Q21" s="59"/>
      <c r="R21" s="29"/>
    </row>
    <row r="22" spans="2:18" ht="35.1" customHeight="1" x14ac:dyDescent="0.25">
      <c r="B22" s="29"/>
      <c r="C22" s="37"/>
      <c r="D22" s="38"/>
      <c r="E22" s="39"/>
      <c r="F22" s="40"/>
      <c r="G22" s="29"/>
      <c r="H22" s="58"/>
      <c r="I22" s="54" t="s">
        <v>64</v>
      </c>
      <c r="J22" s="56">
        <f>INDEX('Time-Report&gt;Clicks&gt;Pivot'!$T$10:$T$65,MATCH(J$18&amp;"_|_"&amp;$I22,'Time-Report&gt;Clicks&gt;Pivot'!$R$10:$R$65),0)</f>
        <v>0</v>
      </c>
      <c r="K22" s="56">
        <f>INDEX('Time-Report&gt;Clicks&gt;Pivot'!$T$10:$T$65,MATCH(K$18&amp;"_|_"&amp;$I22,'Time-Report&gt;Clicks&gt;Pivot'!$R$10:$R$65),0)</f>
        <v>0</v>
      </c>
      <c r="L22" s="56">
        <f>INDEX('Time-Report&gt;Clicks&gt;Pivot'!$T$10:$T$65,MATCH(L$18&amp;"_|_"&amp;$I22,'Time-Report&gt;Clicks&gt;Pivot'!$R$10:$R$65),0)</f>
        <v>0</v>
      </c>
      <c r="M22" s="56">
        <f>INDEX('Time-Report&gt;Clicks&gt;Pivot'!$T$10:$T$65,MATCH(M$18&amp;"_|_"&amp;$I22,'Time-Report&gt;Clicks&gt;Pivot'!$R$10:$R$65),0)</f>
        <v>0</v>
      </c>
      <c r="N22" s="56">
        <f>INDEX('Time-Report&gt;Clicks&gt;Pivot'!$T$10:$T$65,MATCH(N$18&amp;"_|_"&amp;$I22,'Time-Report&gt;Clicks&gt;Pivot'!$R$10:$R$65),0)</f>
        <v>0</v>
      </c>
      <c r="O22" s="56">
        <f>INDEX('Time-Report&gt;Clicks&gt;Pivot'!$T$10:$T$65,MATCH(O$18&amp;"_|_"&amp;$I22,'Time-Report&gt;Clicks&gt;Pivot'!$R$10:$R$65),0)</f>
        <v>0</v>
      </c>
      <c r="P22" s="56">
        <f>INDEX('Time-Report&gt;Clicks&gt;Pivot'!$T$10:$T$65,MATCH(P$18&amp;"_|_"&amp;$I22,'Time-Report&gt;Clicks&gt;Pivot'!$R$10:$R$65),0)</f>
        <v>0</v>
      </c>
      <c r="Q22" s="59"/>
      <c r="R22" s="29"/>
    </row>
    <row r="23" spans="2:18" ht="35.1" customHeight="1" x14ac:dyDescent="0.25">
      <c r="B23" s="29"/>
      <c r="C23" s="37"/>
      <c r="D23" s="38"/>
      <c r="E23" s="39"/>
      <c r="F23" s="40"/>
      <c r="G23" s="29"/>
      <c r="H23" s="58"/>
      <c r="I23" s="54" t="s">
        <v>65</v>
      </c>
      <c r="J23" s="56">
        <f>INDEX('Time-Report&gt;Clicks&gt;Pivot'!$T$10:$T$65,MATCH(J$18&amp;"_|_"&amp;$I23,'Time-Report&gt;Clicks&gt;Pivot'!$R$10:$R$65),0)</f>
        <v>0</v>
      </c>
      <c r="K23" s="56">
        <f>INDEX('Time-Report&gt;Clicks&gt;Pivot'!$T$10:$T$65,MATCH(K$18&amp;"_|_"&amp;$I23,'Time-Report&gt;Clicks&gt;Pivot'!$R$10:$R$65),0)</f>
        <v>0</v>
      </c>
      <c r="L23" s="56">
        <f>INDEX('Time-Report&gt;Clicks&gt;Pivot'!$T$10:$T$65,MATCH(L$18&amp;"_|_"&amp;$I23,'Time-Report&gt;Clicks&gt;Pivot'!$R$10:$R$65),0)</f>
        <v>0</v>
      </c>
      <c r="M23" s="56">
        <f>INDEX('Time-Report&gt;Clicks&gt;Pivot'!$T$10:$T$65,MATCH(M$18&amp;"_|_"&amp;$I23,'Time-Report&gt;Clicks&gt;Pivot'!$R$10:$R$65),0)</f>
        <v>0</v>
      </c>
      <c r="N23" s="56">
        <f>INDEX('Time-Report&gt;Clicks&gt;Pivot'!$T$10:$T$65,MATCH(N$18&amp;"_|_"&amp;$I23,'Time-Report&gt;Clicks&gt;Pivot'!$R$10:$R$65),0)</f>
        <v>0</v>
      </c>
      <c r="O23" s="56">
        <f>INDEX('Time-Report&gt;Clicks&gt;Pivot'!$T$10:$T$65,MATCH(O$18&amp;"_|_"&amp;$I23,'Time-Report&gt;Clicks&gt;Pivot'!$R$10:$R$65),0)</f>
        <v>0</v>
      </c>
      <c r="P23" s="56">
        <f>INDEX('Time-Report&gt;Clicks&gt;Pivot'!$T$10:$T$65,MATCH(P$18&amp;"_|_"&amp;$I23,'Time-Report&gt;Clicks&gt;Pivot'!$R$10:$R$65),0)</f>
        <v>0</v>
      </c>
      <c r="Q23" s="59"/>
      <c r="R23" s="29"/>
    </row>
    <row r="24" spans="2:18" ht="35.1" customHeight="1" x14ac:dyDescent="0.25">
      <c r="B24" s="29"/>
      <c r="C24" s="37"/>
      <c r="D24" s="38"/>
      <c r="E24" s="39"/>
      <c r="F24" s="40"/>
      <c r="G24" s="29"/>
      <c r="H24" s="58"/>
      <c r="I24" s="54" t="s">
        <v>66</v>
      </c>
      <c r="J24" s="56">
        <f>INDEX('Time-Report&gt;Clicks&gt;Pivot'!$T$10:$T$65,MATCH(J$18&amp;"_|_"&amp;$I24,'Time-Report&gt;Clicks&gt;Pivot'!$R$10:$R$65),0)</f>
        <v>0</v>
      </c>
      <c r="K24" s="56">
        <f>INDEX('Time-Report&gt;Clicks&gt;Pivot'!$T$10:$T$65,MATCH(K$18&amp;"_|_"&amp;$I24,'Time-Report&gt;Clicks&gt;Pivot'!$R$10:$R$65),0)</f>
        <v>0</v>
      </c>
      <c r="L24" s="56">
        <f>INDEX('Time-Report&gt;Clicks&gt;Pivot'!$T$10:$T$65,MATCH(L$18&amp;"_|_"&amp;$I24,'Time-Report&gt;Clicks&gt;Pivot'!$R$10:$R$65),0)</f>
        <v>0</v>
      </c>
      <c r="M24" s="56">
        <f>INDEX('Time-Report&gt;Clicks&gt;Pivot'!$T$10:$T$65,MATCH(M$18&amp;"_|_"&amp;$I24,'Time-Report&gt;Clicks&gt;Pivot'!$R$10:$R$65),0)</f>
        <v>0</v>
      </c>
      <c r="N24" s="56">
        <f>INDEX('Time-Report&gt;Clicks&gt;Pivot'!$T$10:$T$65,MATCH(N$18&amp;"_|_"&amp;$I24,'Time-Report&gt;Clicks&gt;Pivot'!$R$10:$R$65),0)</f>
        <v>0</v>
      </c>
      <c r="O24" s="56">
        <f>INDEX('Time-Report&gt;Clicks&gt;Pivot'!$T$10:$T$65,MATCH(O$18&amp;"_|_"&amp;$I24,'Time-Report&gt;Clicks&gt;Pivot'!$R$10:$R$65),0)</f>
        <v>0</v>
      </c>
      <c r="P24" s="56">
        <f>INDEX('Time-Report&gt;Clicks&gt;Pivot'!$T$10:$T$65,MATCH(P$18&amp;"_|_"&amp;$I24,'Time-Report&gt;Clicks&gt;Pivot'!$R$10:$R$65),0)</f>
        <v>0</v>
      </c>
      <c r="Q24" s="59"/>
      <c r="R24" s="29"/>
    </row>
    <row r="25" spans="2:18" ht="35.1" customHeight="1" x14ac:dyDescent="0.25">
      <c r="B25" s="29"/>
      <c r="C25" s="37"/>
      <c r="D25" s="38"/>
      <c r="E25" s="39"/>
      <c r="F25" s="40"/>
      <c r="G25" s="29"/>
      <c r="H25" s="58"/>
      <c r="I25" s="54" t="s">
        <v>67</v>
      </c>
      <c r="J25" s="56">
        <f>INDEX('Time-Report&gt;Clicks&gt;Pivot'!$T$10:$T$65,MATCH(J$18&amp;"_|_"&amp;$I25,'Time-Report&gt;Clicks&gt;Pivot'!$R$10:$R$65),0)</f>
        <v>0</v>
      </c>
      <c r="K25" s="56">
        <f>INDEX('Time-Report&gt;Clicks&gt;Pivot'!$T$10:$T$65,MATCH(K$18&amp;"_|_"&amp;$I25,'Time-Report&gt;Clicks&gt;Pivot'!$R$10:$R$65),0)</f>
        <v>0</v>
      </c>
      <c r="L25" s="56">
        <f>INDEX('Time-Report&gt;Clicks&gt;Pivot'!$T$10:$T$65,MATCH(L$18&amp;"_|_"&amp;$I25,'Time-Report&gt;Clicks&gt;Pivot'!$R$10:$R$65),0)</f>
        <v>0</v>
      </c>
      <c r="M25" s="56">
        <f>INDEX('Time-Report&gt;Clicks&gt;Pivot'!$T$10:$T$65,MATCH(M$18&amp;"_|_"&amp;$I25,'Time-Report&gt;Clicks&gt;Pivot'!$R$10:$R$65),0)</f>
        <v>0</v>
      </c>
      <c r="N25" s="56">
        <f>INDEX('Time-Report&gt;Clicks&gt;Pivot'!$T$10:$T$65,MATCH(N$18&amp;"_|_"&amp;$I25,'Time-Report&gt;Clicks&gt;Pivot'!$R$10:$R$65),0)</f>
        <v>0</v>
      </c>
      <c r="O25" s="56">
        <f>INDEX('Time-Report&gt;Clicks&gt;Pivot'!$T$10:$T$65,MATCH(O$18&amp;"_|_"&amp;$I25,'Time-Report&gt;Clicks&gt;Pivot'!$R$10:$R$65),0)</f>
        <v>0</v>
      </c>
      <c r="P25" s="56">
        <f>INDEX('Time-Report&gt;Clicks&gt;Pivot'!$T$10:$T$65,MATCH(P$18&amp;"_|_"&amp;$I25,'Time-Report&gt;Clicks&gt;Pivot'!$R$10:$R$65),0)</f>
        <v>0</v>
      </c>
      <c r="Q25" s="59"/>
      <c r="R25" s="29"/>
    </row>
    <row r="26" spans="2:18" ht="35.1" customHeight="1" x14ac:dyDescent="0.25">
      <c r="B26" s="29"/>
      <c r="C26" s="37"/>
      <c r="D26" s="38"/>
      <c r="E26" s="39"/>
      <c r="F26" s="40"/>
      <c r="G26" s="29"/>
      <c r="H26" s="58"/>
      <c r="I26" s="54" t="s">
        <v>68</v>
      </c>
      <c r="J26" s="56">
        <f>INDEX('Time-Report&gt;Clicks&gt;Pivot'!$T$10:$T$65,MATCH(J$18&amp;"_|_"&amp;$I26,'Time-Report&gt;Clicks&gt;Pivot'!$R$10:$R$65),0)</f>
        <v>-0.88923500724713112</v>
      </c>
      <c r="K26" s="56">
        <f>INDEX('Time-Report&gt;Clicks&gt;Pivot'!$T$10:$T$65,MATCH(K$18&amp;"_|_"&amp;$I26,'Time-Report&gt;Clicks&gt;Pivot'!$R$10:$R$65),0)</f>
        <v>-0.91479615942087011</v>
      </c>
      <c r="L26" s="56">
        <f>INDEX('Time-Report&gt;Clicks&gt;Pivot'!$T$10:$T$65,MATCH(L$18&amp;"_|_"&amp;$I26,'Time-Report&gt;Clicks&gt;Pivot'!$R$10:$R$65),0)</f>
        <v>-0.91120862929122259</v>
      </c>
      <c r="M26" s="56">
        <f>INDEX('Time-Report&gt;Clicks&gt;Pivot'!$T$10:$T$65,MATCH(M$18&amp;"_|_"&amp;$I26,'Time-Report&gt;Clicks&gt;Pivot'!$R$10:$R$65),0)</f>
        <v>-0.93318225133531396</v>
      </c>
      <c r="N26" s="56">
        <f>INDEX('Time-Report&gt;Clicks&gt;Pivot'!$T$10:$T$65,MATCH(N$18&amp;"_|_"&amp;$I26,'Time-Report&gt;Clicks&gt;Pivot'!$R$10:$R$65),0)</f>
        <v>-0.90806954042778099</v>
      </c>
      <c r="O26" s="56">
        <f>INDEX('Time-Report&gt;Clicks&gt;Pivot'!$T$10:$T$65,MATCH(O$18&amp;"_|_"&amp;$I26,'Time-Report&gt;Clicks&gt;Pivot'!$R$10:$R$65),0)</f>
        <v>-0.86277697254098029</v>
      </c>
      <c r="P26" s="56">
        <f>INDEX('Time-Report&gt;Clicks&gt;Pivot'!$T$10:$T$65,MATCH(P$18&amp;"_|_"&amp;$I26,'Time-Report&gt;Clicks&gt;Pivot'!$R$10:$R$65),0)</f>
        <v>-0.8116546681935024</v>
      </c>
      <c r="Q26" s="59"/>
      <c r="R26" s="29"/>
    </row>
    <row r="27" spans="2:18" ht="10.5" customHeight="1" x14ac:dyDescent="0.25">
      <c r="B27" s="29"/>
      <c r="C27" s="24"/>
      <c r="D27" s="25"/>
      <c r="E27" s="26"/>
      <c r="F27" s="27"/>
      <c r="G27" s="29"/>
      <c r="H27" s="63"/>
      <c r="I27" s="64"/>
      <c r="J27" s="65"/>
      <c r="K27" s="66"/>
      <c r="L27" s="67"/>
      <c r="M27" s="67"/>
      <c r="N27" s="66"/>
      <c r="O27" s="66"/>
      <c r="P27" s="66"/>
      <c r="Q27" s="68"/>
      <c r="R27" s="29"/>
    </row>
    <row r="28" spans="2:18" x14ac:dyDescent="0.25">
      <c r="C28" s="4"/>
      <c r="D28" s="4"/>
      <c r="E28" s="4"/>
      <c r="F28" s="4"/>
      <c r="G28" s="4"/>
    </row>
    <row r="97" spans="2:51" x14ac:dyDescent="0.25">
      <c r="AM97" s="5"/>
      <c r="AS97" s="5"/>
      <c r="AY97" s="5"/>
    </row>
    <row r="98" spans="2:51" x14ac:dyDescent="0.25">
      <c r="AL98" s="5"/>
      <c r="AM98" s="5"/>
      <c r="AR98" s="5"/>
      <c r="AS98" s="5"/>
      <c r="AX98" s="5"/>
      <c r="AY98" s="5"/>
    </row>
    <row r="107" spans="2:51" x14ac:dyDescent="0.25">
      <c r="B107" s="4"/>
      <c r="C107" s="15"/>
    </row>
    <row r="108" spans="2:51" x14ac:dyDescent="0.25">
      <c r="B108" s="4"/>
      <c r="C108" s="15"/>
    </row>
    <row r="109" spans="2:51" x14ac:dyDescent="0.25">
      <c r="B109" s="4"/>
      <c r="C109" s="15"/>
      <c r="G109" s="15"/>
    </row>
    <row r="110" spans="2:51" x14ac:dyDescent="0.25">
      <c r="B110" s="4"/>
      <c r="C110" s="15"/>
      <c r="G110" s="15"/>
    </row>
    <row r="111" spans="2:51" x14ac:dyDescent="0.25">
      <c r="B111" s="4"/>
      <c r="C111" s="15"/>
      <c r="G111" s="15"/>
    </row>
    <row r="112" spans="2:51" x14ac:dyDescent="0.25">
      <c r="B112" s="4"/>
      <c r="C112" s="15"/>
      <c r="G112" s="15"/>
    </row>
    <row r="113" spans="2:7" x14ac:dyDescent="0.25">
      <c r="B113" s="4"/>
      <c r="C113" s="15"/>
      <c r="G113" s="15"/>
    </row>
    <row r="114" spans="2:7" x14ac:dyDescent="0.25">
      <c r="B114" s="4"/>
      <c r="C114" s="15"/>
      <c r="G114" s="15"/>
    </row>
    <row r="115" spans="2:7" x14ac:dyDescent="0.25">
      <c r="B115" s="4"/>
      <c r="C115" s="15"/>
      <c r="G115" s="15"/>
    </row>
    <row r="116" spans="2:7" x14ac:dyDescent="0.25">
      <c r="B116" s="4"/>
      <c r="C116" s="15"/>
    </row>
    <row r="117" spans="2:7" x14ac:dyDescent="0.25">
      <c r="B117" s="4"/>
      <c r="C117" s="15"/>
    </row>
  </sheetData>
  <sheetProtection algorithmName="SHA-512" hashValue="HAwyVcNlGaZVsA0/zoQv4CPagnlH7MuCuEtzwPB/MTHWcWhb6Q3bsCHfsnFiR56bjH66k3OWdL6TeNINJigXPw==" saltValue="1o3z+8dtxD6DFLI1+OO4jA==" spinCount="100000" sheet="1" objects="1" scenarios="1" selectLockedCells="1" pivotTables="0" selectUnlockedCells="1"/>
  <mergeCells count="1">
    <mergeCell ref="T4:T14"/>
  </mergeCells>
  <conditionalFormatting sqref="J14">
    <cfRule type="dataBar" priority="6">
      <dataBar>
        <cfvo type="min"/>
        <cfvo type="max"/>
        <color rgb="FF638EC6"/>
      </dataBar>
      <extLst>
        <ext xmlns:x14="http://schemas.microsoft.com/office/spreadsheetml/2009/9/main" uri="{B025F937-C7B1-47D3-B67F-A62EFF666E3E}">
          <x14:id>{908F6E54-CEB2-4DB7-9AC5-2D191E64FE33}</x14:id>
        </ext>
      </extLst>
    </cfRule>
  </conditionalFormatting>
  <conditionalFormatting sqref="J6:P13">
    <cfRule type="cellIs" dxfId="211" priority="4" operator="equal">
      <formula>0</formula>
    </cfRule>
    <cfRule type="colorScale" priority="5">
      <colorScale>
        <cfvo type="min"/>
        <cfvo type="num" val="0"/>
        <cfvo type="max"/>
        <color theme="5"/>
        <color theme="0"/>
        <color rgb="FF228ACA"/>
      </colorScale>
    </cfRule>
  </conditionalFormatting>
  <conditionalFormatting sqref="J27">
    <cfRule type="dataBar" priority="3">
      <dataBar>
        <cfvo type="min"/>
        <cfvo type="max"/>
        <color rgb="FF638EC6"/>
      </dataBar>
      <extLst>
        <ext xmlns:x14="http://schemas.microsoft.com/office/spreadsheetml/2009/9/main" uri="{B025F937-C7B1-47D3-B67F-A62EFF666E3E}">
          <x14:id>{373D3D29-A1D9-45DB-B1A3-7A8E0BDD5F54}</x14:id>
        </ext>
      </extLst>
    </cfRule>
  </conditionalFormatting>
  <conditionalFormatting sqref="J19:P26">
    <cfRule type="cellIs" dxfId="210" priority="1" operator="equal">
      <formula>0</formula>
    </cfRule>
    <cfRule type="colorScale" priority="2">
      <colorScale>
        <cfvo type="min"/>
        <cfvo type="num" val="0"/>
        <cfvo type="max"/>
        <color rgb="FFB6E0E4"/>
        <color theme="0"/>
        <color rgb="FF9CCFEE"/>
      </colorScale>
    </cfRule>
  </conditionalFormatting>
  <pageMargins left="0.7" right="0.7" top="0.78740157499999996" bottom="0.78740157499999996" header="0.3" footer="0.3"/>
  <pageSetup paperSize="9" scale="54" orientation="landscape" r:id="rId1"/>
  <rowBreaks count="1" manualBreakCount="1">
    <brk id="28" max="16383" man="1"/>
  </rowBreaks>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dataBar" id="{908F6E54-CEB2-4DB7-9AC5-2D191E64FE33}">
            <x14:dataBar minLength="0" maxLength="100" gradient="0">
              <x14:cfvo type="autoMin"/>
              <x14:cfvo type="autoMax"/>
              <x14:negativeFillColor rgb="FFFF0000"/>
              <x14:axisColor rgb="FF000000"/>
            </x14:dataBar>
          </x14:cfRule>
          <xm:sqref>J14</xm:sqref>
        </x14:conditionalFormatting>
        <x14:conditionalFormatting xmlns:xm="http://schemas.microsoft.com/office/excel/2006/main">
          <x14:cfRule type="dataBar" id="{373D3D29-A1D9-45DB-B1A3-7A8E0BDD5F54}">
            <x14:dataBar minLength="0" maxLength="100" gradient="0">
              <x14:cfvo type="autoMin"/>
              <x14:cfvo type="autoMax"/>
              <x14:negativeFillColor rgb="FFFF0000"/>
              <x14:axisColor rgb="FF000000"/>
            </x14:dataBar>
          </x14:cfRule>
          <xm:sqref>J27</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E0E03-488C-42E6-95B0-F864B513DC69}">
  <dimension ref="A1:U76"/>
  <sheetViews>
    <sheetView zoomScale="85" zoomScaleNormal="85" workbookViewId="0">
      <selection activeCell="F24" sqref="F24"/>
    </sheetView>
  </sheetViews>
  <sheetFormatPr baseColWidth="10" defaultRowHeight="15" x14ac:dyDescent="0.25"/>
  <cols>
    <col min="4" max="4" width="22.42578125" bestFit="1" customWidth="1"/>
    <col min="5" max="5" width="14.85546875" bestFit="1" customWidth="1"/>
    <col min="6" max="6" width="26.7109375" bestFit="1" customWidth="1"/>
    <col min="11" max="11" width="22.42578125" bestFit="1" customWidth="1"/>
    <col min="12" max="12" width="14.85546875" bestFit="1" customWidth="1"/>
    <col min="13" max="13" width="26.7109375" bestFit="1" customWidth="1"/>
    <col min="14" max="14" width="25.5703125" bestFit="1" customWidth="1"/>
    <col min="18" max="18" width="27.7109375" bestFit="1" customWidth="1"/>
    <col min="19" max="19" width="25.5703125" bestFit="1" customWidth="1"/>
    <col min="20" max="20" width="37.42578125" bestFit="1" customWidth="1"/>
  </cols>
  <sheetData>
    <row r="1" spans="1:21" x14ac:dyDescent="0.25">
      <c r="A1" s="4"/>
      <c r="B1" s="4"/>
      <c r="C1" s="4"/>
      <c r="D1" s="4"/>
      <c r="E1" s="49"/>
      <c r="F1" s="5"/>
      <c r="G1" s="4"/>
      <c r="H1" s="4"/>
      <c r="I1" s="4"/>
      <c r="J1" s="4"/>
      <c r="K1" s="4"/>
      <c r="L1" s="5"/>
      <c r="M1" s="5"/>
      <c r="N1" s="4"/>
      <c r="O1" s="4"/>
      <c r="P1" s="4"/>
      <c r="Q1" s="4"/>
      <c r="R1" s="4"/>
      <c r="S1" s="5"/>
      <c r="T1" s="5"/>
      <c r="U1" s="4"/>
    </row>
    <row r="2" spans="1:21" x14ac:dyDescent="0.25">
      <c r="A2" s="4"/>
      <c r="B2" s="4"/>
      <c r="C2" s="4"/>
      <c r="D2" s="4"/>
      <c r="E2" s="49"/>
      <c r="F2" s="5"/>
      <c r="G2" s="4"/>
      <c r="H2" s="4"/>
      <c r="I2" s="4"/>
      <c r="J2" s="4"/>
      <c r="K2" s="4"/>
      <c r="L2" s="5"/>
      <c r="M2" s="5"/>
      <c r="N2" s="4"/>
      <c r="O2" s="4"/>
      <c r="P2" s="4"/>
      <c r="Q2" s="4"/>
      <c r="R2" s="4"/>
      <c r="S2" s="5"/>
      <c r="T2" s="5"/>
      <c r="U2" s="4"/>
    </row>
    <row r="3" spans="1:21" x14ac:dyDescent="0.25">
      <c r="A3" s="4"/>
      <c r="B3" s="4"/>
      <c r="C3" s="4"/>
      <c r="D3" s="4"/>
      <c r="E3" s="49"/>
      <c r="F3" s="5"/>
      <c r="G3" s="4"/>
      <c r="H3" s="4"/>
      <c r="I3" s="4"/>
      <c r="J3" s="4"/>
      <c r="K3" s="4"/>
      <c r="L3" s="5"/>
      <c r="M3" s="5"/>
      <c r="N3" s="4"/>
      <c r="O3" s="4"/>
      <c r="P3" s="4"/>
      <c r="Q3" s="4"/>
      <c r="R3" s="4"/>
      <c r="S3" s="5"/>
      <c r="T3" s="5"/>
      <c r="U3" s="4"/>
    </row>
    <row r="4" spans="1:21" x14ac:dyDescent="0.25">
      <c r="A4" s="4"/>
      <c r="B4" s="4"/>
      <c r="C4" s="4"/>
      <c r="D4" s="4"/>
      <c r="E4" s="49"/>
      <c r="F4" s="5"/>
      <c r="G4" s="4"/>
      <c r="H4" s="4"/>
      <c r="I4" s="4"/>
      <c r="J4" s="4"/>
      <c r="K4" s="4"/>
      <c r="L4" s="5"/>
      <c r="M4" s="5"/>
      <c r="N4" s="4"/>
      <c r="O4" s="4"/>
      <c r="P4" s="4"/>
      <c r="Q4" s="4"/>
      <c r="R4" s="4"/>
      <c r="S4" s="5"/>
      <c r="T4" s="5"/>
      <c r="U4" s="4"/>
    </row>
    <row r="5" spans="1:21" x14ac:dyDescent="0.25">
      <c r="A5" s="4"/>
      <c r="B5" s="4"/>
      <c r="C5" s="4"/>
      <c r="D5" s="4"/>
      <c r="E5" s="49"/>
      <c r="F5" s="5"/>
      <c r="G5" s="4"/>
      <c r="H5" s="4"/>
      <c r="I5" s="4"/>
      <c r="J5" s="4"/>
      <c r="K5" s="4"/>
      <c r="L5" s="5"/>
      <c r="M5" s="5"/>
      <c r="N5" s="4"/>
      <c r="O5" s="4"/>
      <c r="P5" s="4"/>
      <c r="Q5" s="4"/>
      <c r="R5" s="4"/>
      <c r="S5" s="5"/>
      <c r="T5" s="5"/>
      <c r="U5" s="4"/>
    </row>
    <row r="6" spans="1:21" x14ac:dyDescent="0.25">
      <c r="A6" s="4"/>
      <c r="B6" s="4"/>
      <c r="C6" s="4"/>
      <c r="D6" s="4"/>
      <c r="E6" s="49"/>
      <c r="F6" s="5"/>
      <c r="G6" s="4"/>
      <c r="H6" s="4"/>
      <c r="I6" s="4"/>
      <c r="J6" s="4"/>
      <c r="K6" s="4"/>
      <c r="L6" s="5"/>
      <c r="M6" s="5"/>
      <c r="N6" s="4"/>
      <c r="O6" s="4"/>
      <c r="P6" s="4"/>
      <c r="Q6" s="4"/>
      <c r="R6" s="4"/>
      <c r="S6" s="5"/>
      <c r="T6" s="5"/>
      <c r="U6" s="4"/>
    </row>
    <row r="7" spans="1:21" x14ac:dyDescent="0.25">
      <c r="A7" s="4"/>
      <c r="B7" s="4"/>
      <c r="C7" s="4"/>
      <c r="D7" s="6" t="s">
        <v>1</v>
      </c>
      <c r="E7" s="50" t="s">
        <v>60</v>
      </c>
      <c r="F7" s="5"/>
      <c r="G7" s="4"/>
      <c r="H7" s="4"/>
      <c r="I7" s="4"/>
      <c r="J7" s="4"/>
      <c r="K7" s="6" t="s">
        <v>1</v>
      </c>
      <c r="L7" s="7" t="s">
        <v>168</v>
      </c>
      <c r="M7" s="5"/>
      <c r="N7" s="4"/>
      <c r="O7" s="4"/>
      <c r="P7" s="4"/>
      <c r="Q7" s="4"/>
      <c r="R7" s="6" t="s">
        <v>1</v>
      </c>
      <c r="S7" s="7" t="s">
        <v>69</v>
      </c>
      <c r="T7" s="5"/>
      <c r="U7" s="4"/>
    </row>
    <row r="8" spans="1:21" x14ac:dyDescent="0.25">
      <c r="A8" s="4"/>
      <c r="B8" s="4"/>
      <c r="C8" s="4"/>
      <c r="D8" s="4"/>
      <c r="E8" s="49"/>
      <c r="F8" s="5"/>
      <c r="G8" s="4"/>
      <c r="H8" s="4"/>
      <c r="I8" s="4"/>
      <c r="J8" s="4"/>
      <c r="K8" s="4"/>
      <c r="L8" s="5"/>
      <c r="M8" s="5"/>
      <c r="N8" s="4"/>
      <c r="O8" s="4"/>
      <c r="P8" s="4"/>
      <c r="Q8" s="5"/>
      <c r="R8" s="4"/>
      <c r="S8" s="5"/>
      <c r="T8" s="5"/>
      <c r="U8" s="4"/>
    </row>
    <row r="9" spans="1:21" x14ac:dyDescent="0.25">
      <c r="A9" s="4"/>
      <c r="B9" s="4"/>
      <c r="C9" s="4"/>
      <c r="D9" s="6" t="s">
        <v>183</v>
      </c>
      <c r="E9" s="4" t="s">
        <v>219</v>
      </c>
      <c r="F9" s="4" t="s">
        <v>220</v>
      </c>
      <c r="G9" s="4"/>
      <c r="H9" s="4"/>
      <c r="I9" s="4"/>
      <c r="J9" s="4"/>
      <c r="K9" s="6" t="s">
        <v>183</v>
      </c>
      <c r="L9" s="4" t="s">
        <v>219</v>
      </c>
      <c r="M9" s="4" t="s">
        <v>220</v>
      </c>
      <c r="O9" s="4"/>
      <c r="P9" s="4"/>
      <c r="Q9" s="4"/>
      <c r="R9" s="6" t="s">
        <v>183</v>
      </c>
      <c r="S9" s="4" t="s">
        <v>213</v>
      </c>
      <c r="T9" s="4" t="s">
        <v>214</v>
      </c>
      <c r="U9" s="4"/>
    </row>
    <row r="10" spans="1:21" x14ac:dyDescent="0.25">
      <c r="A10" s="4"/>
      <c r="B10" s="4"/>
      <c r="C10" s="4"/>
      <c r="D10" s="11" t="s">
        <v>61</v>
      </c>
      <c r="E10" s="7"/>
      <c r="F10" s="7">
        <v>-0.95874340350905296</v>
      </c>
      <c r="G10" s="4"/>
      <c r="H10" s="4"/>
      <c r="I10" s="4"/>
      <c r="J10" s="4"/>
      <c r="K10" s="11" t="s">
        <v>169</v>
      </c>
      <c r="L10" s="7">
        <v>-0.10810637667464784</v>
      </c>
      <c r="M10" s="7"/>
      <c r="O10" s="4"/>
      <c r="P10" s="4"/>
      <c r="Q10" s="4"/>
      <c r="R10" s="11" t="s">
        <v>106</v>
      </c>
      <c r="S10" s="7">
        <v>0.46326385163000405</v>
      </c>
      <c r="T10" s="7"/>
      <c r="U10" s="4"/>
    </row>
    <row r="11" spans="1:21" x14ac:dyDescent="0.25">
      <c r="A11" s="4"/>
      <c r="B11" s="4"/>
      <c r="C11" s="4"/>
      <c r="D11" s="11" t="s">
        <v>62</v>
      </c>
      <c r="E11" s="7">
        <v>-0.51337716312851844</v>
      </c>
      <c r="F11" s="7"/>
      <c r="G11" s="4"/>
      <c r="H11" s="4"/>
      <c r="I11" s="4"/>
      <c r="J11" s="4"/>
      <c r="K11" s="11" t="s">
        <v>170</v>
      </c>
      <c r="L11" s="7">
        <v>-0.20401675248444462</v>
      </c>
      <c r="M11" s="7"/>
      <c r="O11" s="4"/>
      <c r="P11" s="4"/>
      <c r="Q11" s="4"/>
      <c r="R11" s="11" t="s">
        <v>102</v>
      </c>
      <c r="S11" s="7"/>
      <c r="T11" s="7">
        <v>-0.95156834324975781</v>
      </c>
      <c r="U11" s="4"/>
    </row>
    <row r="12" spans="1:21" x14ac:dyDescent="0.25">
      <c r="A12" s="4"/>
      <c r="B12" s="4"/>
      <c r="C12" s="4"/>
      <c r="D12" s="11" t="s">
        <v>63</v>
      </c>
      <c r="E12" s="7">
        <v>0.27081848538962339</v>
      </c>
      <c r="F12" s="7"/>
      <c r="G12" s="4"/>
      <c r="H12" s="4"/>
      <c r="I12" s="4"/>
      <c r="J12" s="4"/>
      <c r="K12" s="11" t="s">
        <v>171</v>
      </c>
      <c r="L12" s="7">
        <v>-0.23591213754334261</v>
      </c>
      <c r="M12" s="7"/>
      <c r="O12" s="4"/>
      <c r="P12" s="4"/>
      <c r="Q12" s="4"/>
      <c r="R12" s="11" t="s">
        <v>107</v>
      </c>
      <c r="S12" s="7">
        <v>0.43097608046317593</v>
      </c>
      <c r="T12" s="7"/>
      <c r="U12" s="4"/>
    </row>
    <row r="13" spans="1:21" x14ac:dyDescent="0.25">
      <c r="A13" s="4"/>
      <c r="B13" s="4"/>
      <c r="C13" s="4"/>
      <c r="D13" s="11" t="s">
        <v>64</v>
      </c>
      <c r="E13" s="7">
        <v>0.51118300407601081</v>
      </c>
      <c r="F13" s="7"/>
      <c r="G13" s="4"/>
      <c r="H13" s="4"/>
      <c r="I13" s="4"/>
      <c r="J13" s="4"/>
      <c r="K13" s="11" t="s">
        <v>172</v>
      </c>
      <c r="L13" s="7">
        <v>-0.28075626416393729</v>
      </c>
      <c r="M13" s="7"/>
      <c r="O13" s="4"/>
      <c r="P13" s="4"/>
      <c r="Q13" s="4"/>
      <c r="R13" s="11" t="s">
        <v>104</v>
      </c>
      <c r="S13" s="7">
        <v>7.8949686491507798E-2</v>
      </c>
      <c r="T13" s="7"/>
      <c r="U13" s="4"/>
    </row>
    <row r="14" spans="1:21" x14ac:dyDescent="0.25">
      <c r="A14" s="4"/>
      <c r="B14" s="4"/>
      <c r="C14" s="4"/>
      <c r="D14" s="11" t="s">
        <v>65</v>
      </c>
      <c r="E14" s="7">
        <v>0.78537280684193256</v>
      </c>
      <c r="F14" s="7"/>
      <c r="G14" s="4"/>
      <c r="H14" s="4"/>
      <c r="I14" s="4"/>
      <c r="J14" s="4"/>
      <c r="K14" s="11" t="s">
        <v>173</v>
      </c>
      <c r="L14" s="7">
        <v>-0.16208749409418866</v>
      </c>
      <c r="M14" s="7"/>
      <c r="O14" s="4"/>
      <c r="P14" s="4"/>
      <c r="Q14" s="4"/>
      <c r="R14" s="11" t="s">
        <v>108</v>
      </c>
      <c r="S14" s="7">
        <v>-1.7913627008976807E-2</v>
      </c>
      <c r="T14" s="7"/>
      <c r="U14" s="4"/>
    </row>
    <row r="15" spans="1:21" x14ac:dyDescent="0.25">
      <c r="A15" s="4"/>
      <c r="B15" s="4"/>
      <c r="C15" s="4"/>
      <c r="D15" s="11" t="s">
        <v>66</v>
      </c>
      <c r="E15" s="7">
        <v>0.70747215259815666</v>
      </c>
      <c r="F15" s="7"/>
      <c r="G15" s="4"/>
      <c r="H15" s="4"/>
      <c r="I15" s="4"/>
      <c r="J15" s="4"/>
      <c r="K15" s="11" t="s">
        <v>174</v>
      </c>
      <c r="L15" s="7">
        <v>0.32116402540099465</v>
      </c>
      <c r="M15" s="7"/>
      <c r="O15" s="4"/>
      <c r="P15" s="4"/>
      <c r="Q15" s="4"/>
      <c r="R15" s="11" t="s">
        <v>103</v>
      </c>
      <c r="S15" s="7"/>
      <c r="T15" s="7">
        <v>-0.55694002898852468</v>
      </c>
      <c r="U15" s="4"/>
    </row>
    <row r="16" spans="1:21" x14ac:dyDescent="0.25">
      <c r="A16" s="4"/>
      <c r="B16" s="4"/>
      <c r="C16" s="4"/>
      <c r="D16" s="11" t="s">
        <v>67</v>
      </c>
      <c r="E16" s="7">
        <v>8.7406007511391159E-2</v>
      </c>
      <c r="F16" s="7"/>
      <c r="G16" s="4"/>
      <c r="H16" s="4"/>
      <c r="I16" s="4"/>
      <c r="J16" s="4"/>
      <c r="K16" s="11" t="s">
        <v>175</v>
      </c>
      <c r="L16" s="7">
        <v>0.66971499955956681</v>
      </c>
      <c r="M16" s="7"/>
      <c r="O16" s="4"/>
      <c r="P16" s="4"/>
      <c r="Q16" s="4"/>
      <c r="R16" s="11" t="s">
        <v>109</v>
      </c>
      <c r="S16" s="7"/>
      <c r="T16" s="7">
        <v>-0.90806954042778099</v>
      </c>
      <c r="U16" s="4"/>
    </row>
    <row r="17" spans="1:21" x14ac:dyDescent="0.25">
      <c r="A17" s="4"/>
      <c r="B17" s="4"/>
      <c r="C17" s="4"/>
      <c r="D17" s="11" t="s">
        <v>68</v>
      </c>
      <c r="E17" s="7">
        <v>-0.89013188977954305</v>
      </c>
      <c r="F17" s="7"/>
      <c r="G17" s="4"/>
      <c r="H17" s="4"/>
      <c r="I17" s="4"/>
      <c r="J17" s="4"/>
      <c r="K17" s="11" t="s">
        <v>184</v>
      </c>
      <c r="L17" s="7">
        <v>6.3441315692866085E-17</v>
      </c>
      <c r="M17" s="7"/>
      <c r="O17" s="4"/>
      <c r="P17" s="4"/>
      <c r="Q17" s="4"/>
      <c r="R17" s="11" t="s">
        <v>105</v>
      </c>
      <c r="S17" s="7">
        <v>0.1646019683368436</v>
      </c>
      <c r="T17" s="7"/>
      <c r="U17" s="4"/>
    </row>
    <row r="18" spans="1:21" x14ac:dyDescent="0.25">
      <c r="A18" s="4"/>
      <c r="B18" s="4"/>
      <c r="C18" s="4"/>
      <c r="D18" s="11" t="s">
        <v>184</v>
      </c>
      <c r="E18" s="7">
        <v>0.13696334335843616</v>
      </c>
      <c r="F18" s="7">
        <v>-0.95874340350905296</v>
      </c>
      <c r="G18" s="4"/>
      <c r="H18" s="4"/>
      <c r="I18" s="4"/>
      <c r="J18" s="4"/>
      <c r="K18" s="4"/>
      <c r="L18" s="5"/>
      <c r="M18" s="5"/>
      <c r="N18" s="4"/>
      <c r="O18" s="4"/>
      <c r="P18" s="4"/>
      <c r="Q18" s="4"/>
      <c r="R18" s="11" t="s">
        <v>74</v>
      </c>
      <c r="S18" s="7">
        <v>0.46909358809068125</v>
      </c>
      <c r="T18" s="7"/>
      <c r="U18" s="4"/>
    </row>
    <row r="19" spans="1:21" x14ac:dyDescent="0.25">
      <c r="A19" s="4"/>
      <c r="B19" s="4"/>
      <c r="C19" s="4"/>
      <c r="D19" s="4"/>
      <c r="E19" s="49"/>
      <c r="F19" s="5"/>
      <c r="G19" s="4"/>
      <c r="H19" s="4"/>
      <c r="I19" s="4"/>
      <c r="J19" s="4"/>
      <c r="K19" s="4"/>
      <c r="L19" s="5"/>
      <c r="M19" s="5"/>
      <c r="N19" s="4"/>
      <c r="O19" s="4"/>
      <c r="P19" s="4"/>
      <c r="Q19" s="4"/>
      <c r="R19" s="11" t="s">
        <v>70</v>
      </c>
      <c r="S19" s="7"/>
      <c r="T19" s="7">
        <v>-0.95470743211319942</v>
      </c>
      <c r="U19" s="4"/>
    </row>
    <row r="20" spans="1:21" x14ac:dyDescent="0.25">
      <c r="A20" s="4"/>
      <c r="B20" s="4"/>
      <c r="C20" s="4"/>
      <c r="D20" s="4"/>
      <c r="E20" s="49"/>
      <c r="F20" s="5"/>
      <c r="G20" s="4"/>
      <c r="H20" s="4"/>
      <c r="I20" s="4"/>
      <c r="J20" s="4"/>
      <c r="K20" s="4"/>
      <c r="L20" s="5"/>
      <c r="M20" s="5"/>
      <c r="N20" s="4"/>
      <c r="O20" s="4"/>
      <c r="P20" s="4"/>
      <c r="Q20" s="4"/>
      <c r="R20" s="11" t="s">
        <v>75</v>
      </c>
      <c r="S20" s="7">
        <v>0.64219191684617671</v>
      </c>
      <c r="T20" s="7"/>
      <c r="U20" s="4"/>
    </row>
    <row r="21" spans="1:21" x14ac:dyDescent="0.25">
      <c r="A21" s="4"/>
      <c r="B21" s="4"/>
      <c r="C21" s="4"/>
      <c r="D21" s="4"/>
      <c r="E21" s="49"/>
      <c r="F21" s="5"/>
      <c r="G21" s="4"/>
      <c r="H21" s="4"/>
      <c r="I21" s="4"/>
      <c r="J21" s="4"/>
      <c r="K21" s="4"/>
      <c r="L21" s="5"/>
      <c r="M21" s="5"/>
      <c r="N21" s="4"/>
      <c r="O21" s="4"/>
      <c r="P21" s="4"/>
      <c r="Q21" s="4"/>
      <c r="R21" s="11" t="s">
        <v>72</v>
      </c>
      <c r="S21" s="7">
        <v>8.2985657887361119E-2</v>
      </c>
      <c r="T21" s="7"/>
      <c r="U21" s="4"/>
    </row>
    <row r="22" spans="1:21" x14ac:dyDescent="0.25">
      <c r="A22" s="4"/>
      <c r="B22" s="4"/>
      <c r="C22" s="4"/>
      <c r="D22" s="4"/>
      <c r="E22" s="49"/>
      <c r="F22" s="5"/>
      <c r="G22" s="4"/>
      <c r="H22" s="4"/>
      <c r="I22" s="4"/>
      <c r="J22" s="4"/>
      <c r="K22" s="4"/>
      <c r="L22" s="5"/>
      <c r="M22" s="5"/>
      <c r="N22" s="4"/>
      <c r="O22" s="4"/>
      <c r="P22" s="4"/>
      <c r="Q22" s="4"/>
      <c r="R22" s="11" t="s">
        <v>76</v>
      </c>
      <c r="S22" s="7">
        <v>2.7378940877823776E-2</v>
      </c>
      <c r="T22" s="7"/>
      <c r="U22" s="4"/>
    </row>
    <row r="23" spans="1:21" x14ac:dyDescent="0.25">
      <c r="A23" s="4"/>
      <c r="B23" s="4"/>
      <c r="C23" s="4"/>
      <c r="D23" s="4"/>
      <c r="E23" s="49"/>
      <c r="F23" s="5"/>
      <c r="G23" s="4"/>
      <c r="H23" s="4"/>
      <c r="I23" s="4"/>
      <c r="J23" s="4"/>
      <c r="K23" s="4"/>
      <c r="L23" s="5"/>
      <c r="M23" s="5"/>
      <c r="N23" s="4"/>
      <c r="O23" s="4"/>
      <c r="P23" s="4"/>
      <c r="Q23" s="4"/>
      <c r="R23" s="11" t="s">
        <v>71</v>
      </c>
      <c r="S23" s="7">
        <v>-0.54169302593752255</v>
      </c>
      <c r="T23" s="7"/>
      <c r="U23" s="4"/>
    </row>
    <row r="24" spans="1:21" x14ac:dyDescent="0.25">
      <c r="A24" s="4"/>
      <c r="B24" s="4"/>
      <c r="C24" s="4"/>
      <c r="D24" s="4"/>
      <c r="E24" s="49"/>
      <c r="F24" s="5"/>
      <c r="G24" s="4"/>
      <c r="H24" s="4"/>
      <c r="I24" s="4"/>
      <c r="J24" s="4"/>
      <c r="K24" s="4"/>
      <c r="L24" s="5"/>
      <c r="M24" s="5"/>
      <c r="N24" s="4"/>
      <c r="O24" s="4"/>
      <c r="P24" s="4"/>
      <c r="Q24" s="4"/>
      <c r="R24" s="11" t="s">
        <v>77</v>
      </c>
      <c r="S24" s="7"/>
      <c r="T24" s="7">
        <v>-0.88923500724713112</v>
      </c>
      <c r="U24" s="4"/>
    </row>
    <row r="25" spans="1:21" x14ac:dyDescent="0.25">
      <c r="A25" s="4"/>
      <c r="B25" s="4"/>
      <c r="C25" s="4"/>
      <c r="D25" s="4"/>
      <c r="E25" s="49"/>
      <c r="F25" s="5"/>
      <c r="G25" s="4"/>
      <c r="H25" s="4"/>
      <c r="I25" s="4"/>
      <c r="J25" s="4"/>
      <c r="K25" s="4"/>
      <c r="L25" s="5"/>
      <c r="M25" s="5"/>
      <c r="N25" s="4"/>
      <c r="O25" s="4"/>
      <c r="P25" s="4"/>
      <c r="Q25" s="4"/>
      <c r="R25" s="11" t="s">
        <v>73</v>
      </c>
      <c r="S25" s="7">
        <v>0.2991343481986275</v>
      </c>
      <c r="T25" s="7"/>
      <c r="U25" s="4"/>
    </row>
    <row r="26" spans="1:21" x14ac:dyDescent="0.25">
      <c r="A26" s="4"/>
      <c r="B26" s="4"/>
      <c r="C26" s="4"/>
      <c r="D26" s="4"/>
      <c r="E26" s="49"/>
      <c r="F26" s="5"/>
      <c r="G26" s="4"/>
      <c r="H26" s="4"/>
      <c r="I26" s="4"/>
      <c r="J26" s="4"/>
      <c r="K26" s="4"/>
      <c r="L26" s="5"/>
      <c r="M26" s="5"/>
      <c r="N26" s="4"/>
      <c r="O26" s="4"/>
      <c r="P26" s="4"/>
      <c r="Q26" s="4"/>
      <c r="R26" s="11" t="s">
        <v>114</v>
      </c>
      <c r="S26" s="7">
        <v>1.6247267311034057</v>
      </c>
      <c r="T26" s="7"/>
      <c r="U26" s="4"/>
    </row>
    <row r="27" spans="1:21" x14ac:dyDescent="0.25">
      <c r="A27" s="4"/>
      <c r="B27" s="4"/>
      <c r="C27" s="4"/>
      <c r="D27" s="4"/>
      <c r="E27" s="49"/>
      <c r="F27" s="5"/>
      <c r="G27" s="4"/>
      <c r="H27" s="4"/>
      <c r="I27" s="4"/>
      <c r="J27" s="4"/>
      <c r="K27" s="4"/>
      <c r="L27" s="5"/>
      <c r="M27" s="5"/>
      <c r="N27" s="4"/>
      <c r="O27" s="4"/>
      <c r="P27" s="4"/>
      <c r="Q27" s="4"/>
      <c r="R27" s="11" t="s">
        <v>110</v>
      </c>
      <c r="S27" s="7"/>
      <c r="T27" s="7">
        <v>-0.96053716857387672</v>
      </c>
      <c r="U27" s="4"/>
    </row>
    <row r="28" spans="1:21" x14ac:dyDescent="0.25">
      <c r="A28" s="4"/>
      <c r="B28" s="4"/>
      <c r="C28" s="4"/>
      <c r="D28" s="4"/>
      <c r="E28" s="49"/>
      <c r="F28" s="5"/>
      <c r="G28" s="4"/>
      <c r="H28" s="4"/>
      <c r="I28" s="4"/>
      <c r="J28" s="4"/>
      <c r="K28" s="4"/>
      <c r="L28" s="5"/>
      <c r="M28" s="5"/>
      <c r="N28" s="4"/>
      <c r="O28" s="4"/>
      <c r="P28" s="4"/>
      <c r="Q28" s="4"/>
      <c r="R28" s="11" t="s">
        <v>115</v>
      </c>
      <c r="S28" s="7">
        <v>1.2587986578793533</v>
      </c>
      <c r="T28" s="7"/>
      <c r="U28" s="4"/>
    </row>
    <row r="29" spans="1:21" x14ac:dyDescent="0.25">
      <c r="A29" s="4"/>
      <c r="B29" s="4"/>
      <c r="C29" s="4"/>
      <c r="D29" s="4"/>
      <c r="E29" s="49"/>
      <c r="F29" s="5"/>
      <c r="G29" s="4"/>
      <c r="H29" s="4"/>
      <c r="I29" s="4"/>
      <c r="J29" s="4"/>
      <c r="K29" s="4"/>
      <c r="L29" s="5"/>
      <c r="M29" s="5"/>
      <c r="N29" s="4"/>
      <c r="O29" s="4"/>
      <c r="P29" s="4"/>
      <c r="Q29" s="4"/>
      <c r="R29" s="11" t="s">
        <v>112</v>
      </c>
      <c r="S29" s="7">
        <v>0.48747968000512509</v>
      </c>
      <c r="T29" s="7"/>
      <c r="U29" s="4"/>
    </row>
    <row r="30" spans="1:21" x14ac:dyDescent="0.25">
      <c r="A30" s="4"/>
      <c r="B30" s="4"/>
      <c r="C30" s="4"/>
      <c r="D30" s="4"/>
      <c r="E30" s="49"/>
      <c r="F30" s="5"/>
      <c r="G30" s="4"/>
      <c r="H30" s="4"/>
      <c r="I30" s="4"/>
      <c r="J30" s="4"/>
      <c r="K30" s="4"/>
      <c r="L30" s="5"/>
      <c r="M30" s="5"/>
      <c r="N30" s="4"/>
      <c r="O30" s="4"/>
      <c r="P30" s="4"/>
      <c r="Q30" s="4"/>
      <c r="R30" s="11" t="s">
        <v>116</v>
      </c>
      <c r="S30" s="7">
        <v>0.3964461029653179</v>
      </c>
      <c r="T30" s="7"/>
      <c r="U30" s="4"/>
    </row>
    <row r="31" spans="1:21" x14ac:dyDescent="0.25">
      <c r="A31" s="4"/>
      <c r="B31" s="4"/>
      <c r="C31" s="4"/>
      <c r="D31" s="4"/>
      <c r="E31" s="49"/>
      <c r="F31" s="5"/>
      <c r="G31" s="4"/>
      <c r="H31" s="4"/>
      <c r="I31" s="4"/>
      <c r="J31" s="4"/>
      <c r="K31" s="4"/>
      <c r="L31" s="5"/>
      <c r="M31" s="5"/>
      <c r="N31" s="4"/>
      <c r="O31" s="4"/>
      <c r="P31" s="4"/>
      <c r="Q31" s="4"/>
      <c r="R31" s="11" t="s">
        <v>111</v>
      </c>
      <c r="S31" s="7">
        <v>-0.42868582685362389</v>
      </c>
      <c r="T31" s="7"/>
      <c r="U31" s="4"/>
    </row>
    <row r="32" spans="1:21" x14ac:dyDescent="0.25">
      <c r="A32" s="4"/>
      <c r="B32" s="4"/>
      <c r="C32" s="4"/>
      <c r="D32" s="4"/>
      <c r="E32" s="49"/>
      <c r="F32" s="5"/>
      <c r="G32" s="4"/>
      <c r="H32" s="4"/>
      <c r="I32" s="4"/>
      <c r="J32" s="4"/>
      <c r="K32" s="4"/>
      <c r="L32" s="5"/>
      <c r="M32" s="5"/>
      <c r="N32" s="4"/>
      <c r="O32" s="4"/>
      <c r="P32" s="4"/>
      <c r="Q32" s="4"/>
      <c r="R32" s="11" t="s">
        <v>117</v>
      </c>
      <c r="S32" s="7"/>
      <c r="T32" s="7">
        <v>-0.86277697254098029</v>
      </c>
      <c r="U32" s="4"/>
    </row>
    <row r="33" spans="1:21" x14ac:dyDescent="0.25">
      <c r="A33" s="4"/>
      <c r="B33" s="4"/>
      <c r="C33" s="4"/>
      <c r="D33" s="4"/>
      <c r="E33" s="49"/>
      <c r="F33" s="5"/>
      <c r="G33" s="4"/>
      <c r="H33" s="4"/>
      <c r="I33" s="4"/>
      <c r="J33" s="4"/>
      <c r="K33" s="4"/>
      <c r="L33" s="5"/>
      <c r="M33" s="5"/>
      <c r="N33" s="4"/>
      <c r="O33" s="4"/>
      <c r="P33" s="4"/>
      <c r="Q33" s="4"/>
      <c r="R33" s="11" t="s">
        <v>113</v>
      </c>
      <c r="S33" s="7">
        <v>1.053860999223236</v>
      </c>
      <c r="T33" s="7"/>
      <c r="U33" s="4"/>
    </row>
    <row r="34" spans="1:21" x14ac:dyDescent="0.25">
      <c r="A34" s="4"/>
      <c r="B34" s="4"/>
      <c r="C34" s="4"/>
      <c r="D34" s="4"/>
      <c r="E34" s="49"/>
      <c r="F34" s="5"/>
      <c r="G34" s="4"/>
      <c r="H34" s="4"/>
      <c r="I34" s="4"/>
      <c r="J34" s="4"/>
      <c r="K34" s="4"/>
      <c r="L34" s="5"/>
      <c r="M34" s="5"/>
      <c r="N34" s="4"/>
      <c r="O34" s="4"/>
      <c r="P34" s="4"/>
      <c r="Q34" s="4"/>
      <c r="R34" s="11" t="s">
        <v>122</v>
      </c>
      <c r="S34" s="7">
        <v>2.2135301136318137</v>
      </c>
      <c r="T34" s="7"/>
      <c r="U34" s="4"/>
    </row>
    <row r="35" spans="1:21" x14ac:dyDescent="0.25">
      <c r="A35" s="4"/>
      <c r="B35" s="4"/>
      <c r="C35" s="4"/>
      <c r="D35" s="4"/>
      <c r="E35" s="49"/>
      <c r="F35" s="5"/>
      <c r="G35" s="4"/>
      <c r="H35" s="4"/>
      <c r="I35" s="4"/>
      <c r="J35" s="4"/>
      <c r="K35" s="4"/>
      <c r="L35" s="5"/>
      <c r="M35" s="5"/>
      <c r="N35" s="4"/>
      <c r="O35" s="4"/>
      <c r="P35" s="4"/>
      <c r="Q35" s="4"/>
      <c r="R35" s="11" t="s">
        <v>118</v>
      </c>
      <c r="S35" s="7"/>
      <c r="T35" s="7">
        <v>-0.95470743211319942</v>
      </c>
      <c r="U35" s="4"/>
    </row>
    <row r="36" spans="1:21" x14ac:dyDescent="0.25">
      <c r="A36" s="4"/>
      <c r="B36" s="4"/>
      <c r="C36" s="4"/>
      <c r="D36" s="4"/>
      <c r="E36" s="49"/>
      <c r="F36" s="5"/>
      <c r="G36" s="4"/>
      <c r="H36" s="4"/>
      <c r="I36" s="4"/>
      <c r="J36" s="4"/>
      <c r="K36" s="4"/>
      <c r="L36" s="5"/>
      <c r="M36" s="5"/>
      <c r="N36" s="4"/>
      <c r="O36" s="4"/>
      <c r="P36" s="4"/>
      <c r="Q36" s="4"/>
      <c r="R36" s="11" t="s">
        <v>123</v>
      </c>
      <c r="S36" s="7">
        <v>1.5561152173738959</v>
      </c>
      <c r="T36" s="7"/>
      <c r="U36" s="4"/>
    </row>
    <row r="37" spans="1:21" x14ac:dyDescent="0.25">
      <c r="A37" s="4"/>
      <c r="B37" s="4"/>
      <c r="C37" s="4"/>
      <c r="D37" s="4"/>
      <c r="E37" s="49"/>
      <c r="F37" s="5"/>
      <c r="G37" s="4"/>
      <c r="H37" s="4"/>
      <c r="I37" s="4"/>
      <c r="J37" s="4"/>
      <c r="K37" s="4"/>
      <c r="L37" s="5"/>
      <c r="M37" s="5"/>
      <c r="N37" s="4"/>
      <c r="O37" s="4"/>
      <c r="P37" s="4"/>
      <c r="Q37" s="4"/>
      <c r="R37" s="11" t="s">
        <v>120</v>
      </c>
      <c r="S37" s="7">
        <v>1.4480408722182627</v>
      </c>
      <c r="T37" s="7"/>
      <c r="U37" s="4"/>
    </row>
    <row r="38" spans="1:21" x14ac:dyDescent="0.25">
      <c r="A38" s="4"/>
      <c r="B38" s="4"/>
      <c r="C38" s="4"/>
      <c r="D38" s="4"/>
      <c r="E38" s="49"/>
      <c r="F38" s="5"/>
      <c r="G38" s="4"/>
      <c r="H38" s="4"/>
      <c r="I38" s="4"/>
      <c r="J38" s="4"/>
      <c r="K38" s="4"/>
      <c r="L38" s="5"/>
      <c r="M38" s="5"/>
      <c r="N38" s="4"/>
      <c r="O38" s="4"/>
      <c r="P38" s="4"/>
      <c r="Q38" s="4"/>
      <c r="R38" s="11" t="s">
        <v>124</v>
      </c>
      <c r="S38" s="7">
        <v>0.46595449922723975</v>
      </c>
      <c r="T38" s="7"/>
      <c r="U38" s="4"/>
    </row>
    <row r="39" spans="1:21" x14ac:dyDescent="0.25">
      <c r="A39" s="4"/>
      <c r="B39" s="4"/>
      <c r="C39" s="4"/>
      <c r="D39" s="4"/>
      <c r="E39" s="49"/>
      <c r="F39" s="5"/>
      <c r="G39" s="4"/>
      <c r="H39" s="4"/>
      <c r="I39" s="4"/>
      <c r="J39" s="4"/>
      <c r="K39" s="4"/>
      <c r="L39" s="5"/>
      <c r="M39" s="5"/>
      <c r="N39" s="4"/>
      <c r="O39" s="4"/>
      <c r="P39" s="4"/>
      <c r="Q39" s="4"/>
      <c r="R39" s="11" t="s">
        <v>119</v>
      </c>
      <c r="S39" s="7">
        <v>-0.3632134019875557</v>
      </c>
      <c r="T39" s="7"/>
      <c r="U39" s="4"/>
    </row>
    <row r="40" spans="1:21" x14ac:dyDescent="0.25">
      <c r="A40" s="4"/>
      <c r="B40" s="4"/>
      <c r="C40" s="4"/>
      <c r="D40" s="4"/>
      <c r="E40" s="49"/>
      <c r="F40" s="5"/>
      <c r="G40" s="4"/>
      <c r="H40" s="4"/>
      <c r="I40" s="4"/>
      <c r="J40" s="4"/>
      <c r="K40" s="4"/>
      <c r="L40" s="5"/>
      <c r="M40" s="5"/>
      <c r="N40" s="4"/>
      <c r="O40" s="4"/>
      <c r="P40" s="4"/>
      <c r="Q40" s="4"/>
      <c r="R40" s="11" t="s">
        <v>125</v>
      </c>
      <c r="S40" s="7"/>
      <c r="T40" s="7">
        <v>-0.8116546681935024</v>
      </c>
      <c r="U40" s="4"/>
    </row>
    <row r="41" spans="1:21" x14ac:dyDescent="0.25">
      <c r="A41" s="4"/>
      <c r="B41" s="4"/>
      <c r="C41" s="4"/>
      <c r="D41" s="4"/>
      <c r="E41" s="49"/>
      <c r="F41" s="5"/>
      <c r="G41" s="4"/>
      <c r="H41" s="4"/>
      <c r="I41" s="4"/>
      <c r="J41" s="4"/>
      <c r="K41" s="4"/>
      <c r="L41" s="5"/>
      <c r="M41" s="5"/>
      <c r="N41" s="4"/>
      <c r="O41" s="4"/>
      <c r="P41" s="4"/>
      <c r="Q41" s="4"/>
      <c r="R41" s="11" t="s">
        <v>121</v>
      </c>
      <c r="S41" s="7">
        <v>1.8036547963195786</v>
      </c>
      <c r="T41" s="7"/>
      <c r="U41" s="4"/>
    </row>
    <row r="42" spans="1:21" x14ac:dyDescent="0.25">
      <c r="A42" s="4"/>
      <c r="B42" s="4"/>
      <c r="C42" s="4"/>
      <c r="D42" s="4"/>
      <c r="E42" s="49"/>
      <c r="F42" s="5"/>
      <c r="G42" s="4"/>
      <c r="H42" s="4"/>
      <c r="I42" s="4"/>
      <c r="J42" s="4"/>
      <c r="K42" s="4"/>
      <c r="L42" s="5"/>
      <c r="M42" s="5"/>
      <c r="N42" s="4"/>
      <c r="O42" s="4"/>
      <c r="P42" s="4"/>
      <c r="Q42" s="4"/>
      <c r="R42" s="11" t="s">
        <v>98</v>
      </c>
      <c r="S42" s="7">
        <v>0.16594729213546144</v>
      </c>
      <c r="T42" s="7"/>
      <c r="U42" s="4"/>
    </row>
    <row r="43" spans="1:21" x14ac:dyDescent="0.25">
      <c r="A43" s="4"/>
      <c r="B43" s="4"/>
      <c r="C43" s="4"/>
      <c r="D43" s="4"/>
      <c r="E43" s="49"/>
      <c r="F43" s="5"/>
      <c r="G43" s="4"/>
      <c r="H43" s="4"/>
      <c r="I43" s="4"/>
      <c r="J43" s="4"/>
      <c r="K43" s="4"/>
      <c r="L43" s="5"/>
      <c r="M43" s="5"/>
      <c r="N43" s="4"/>
      <c r="O43" s="4"/>
      <c r="P43" s="4"/>
      <c r="Q43" s="4"/>
      <c r="R43" s="11" t="s">
        <v>94</v>
      </c>
      <c r="S43" s="7"/>
      <c r="T43" s="7">
        <v>-0.95919184477525887</v>
      </c>
      <c r="U43" s="4"/>
    </row>
    <row r="44" spans="1:21" x14ac:dyDescent="0.25">
      <c r="A44" s="4"/>
      <c r="B44" s="4"/>
      <c r="C44" s="4"/>
      <c r="D44" s="4"/>
      <c r="E44" s="49"/>
      <c r="F44" s="5"/>
      <c r="G44" s="4"/>
      <c r="H44" s="4"/>
      <c r="I44" s="4"/>
      <c r="J44" s="4"/>
      <c r="K44" s="4"/>
      <c r="L44" s="5"/>
      <c r="M44" s="5"/>
      <c r="N44" s="4"/>
      <c r="O44" s="4"/>
      <c r="P44" s="4"/>
      <c r="Q44" s="4"/>
      <c r="R44" s="11" t="s">
        <v>99</v>
      </c>
      <c r="S44" s="7">
        <v>0.2507026914483852</v>
      </c>
      <c r="T44" s="7"/>
      <c r="U44" s="4"/>
    </row>
    <row r="45" spans="1:21" x14ac:dyDescent="0.25">
      <c r="A45" s="4"/>
      <c r="B45" s="4"/>
      <c r="C45" s="4"/>
      <c r="D45" s="4"/>
      <c r="E45" s="49"/>
      <c r="F45" s="5"/>
      <c r="G45" s="4"/>
      <c r="H45" s="4"/>
      <c r="I45" s="4"/>
      <c r="J45" s="4"/>
      <c r="K45" s="4"/>
      <c r="L45" s="5"/>
      <c r="M45" s="5"/>
      <c r="N45" s="4"/>
      <c r="O45" s="4"/>
      <c r="P45" s="4"/>
      <c r="Q45" s="4"/>
      <c r="R45" s="11" t="s">
        <v>96</v>
      </c>
      <c r="S45" s="7">
        <v>-0.10266902632190067</v>
      </c>
      <c r="T45" s="7"/>
      <c r="U45" s="4"/>
    </row>
    <row r="46" spans="1:21" x14ac:dyDescent="0.25">
      <c r="A46" s="4"/>
      <c r="B46" s="4"/>
      <c r="C46" s="4"/>
      <c r="D46" s="4"/>
      <c r="E46" s="49"/>
      <c r="F46" s="5"/>
      <c r="G46" s="4"/>
      <c r="H46" s="4"/>
      <c r="I46" s="4"/>
      <c r="J46" s="4"/>
      <c r="K46" s="4"/>
      <c r="L46" s="5"/>
      <c r="M46" s="5"/>
      <c r="N46" s="4"/>
      <c r="O46" s="4"/>
      <c r="P46" s="4"/>
      <c r="Q46" s="4"/>
      <c r="R46" s="11" t="s">
        <v>100</v>
      </c>
      <c r="S46" s="7">
        <v>-0.1493069180073191</v>
      </c>
      <c r="T46" s="7"/>
      <c r="U46" s="4"/>
    </row>
    <row r="47" spans="1:21" x14ac:dyDescent="0.25">
      <c r="A47" s="4"/>
      <c r="B47" s="4"/>
      <c r="C47" s="4"/>
      <c r="D47" s="4"/>
      <c r="E47" s="49"/>
      <c r="F47" s="5"/>
      <c r="G47" s="4"/>
      <c r="H47" s="4"/>
      <c r="I47" s="4"/>
      <c r="J47" s="4"/>
      <c r="K47" s="4"/>
      <c r="L47" s="5"/>
      <c r="M47" s="5"/>
      <c r="N47" s="4"/>
      <c r="O47" s="4"/>
      <c r="P47" s="4"/>
      <c r="Q47" s="4"/>
      <c r="R47" s="11" t="s">
        <v>95</v>
      </c>
      <c r="S47" s="7"/>
      <c r="T47" s="7">
        <v>-0.57532612090296853</v>
      </c>
      <c r="U47" s="4"/>
    </row>
    <row r="48" spans="1:21" x14ac:dyDescent="0.25">
      <c r="A48" s="4"/>
      <c r="B48" s="4"/>
      <c r="C48" s="4"/>
      <c r="D48" s="4"/>
      <c r="E48" s="49"/>
      <c r="F48" s="5"/>
      <c r="G48" s="4"/>
      <c r="H48" s="4"/>
      <c r="I48" s="4"/>
      <c r="J48" s="4"/>
      <c r="K48" s="4"/>
      <c r="L48" s="5"/>
      <c r="M48" s="5"/>
      <c r="N48" s="4"/>
      <c r="O48" s="4"/>
      <c r="P48" s="4"/>
      <c r="Q48" s="4"/>
      <c r="R48" s="11" t="s">
        <v>101</v>
      </c>
      <c r="S48" s="7"/>
      <c r="T48" s="7">
        <v>-0.93318225133531396</v>
      </c>
      <c r="U48" s="4"/>
    </row>
    <row r="49" spans="1:21" x14ac:dyDescent="0.25">
      <c r="A49" s="4"/>
      <c r="B49" s="4"/>
      <c r="C49" s="4"/>
      <c r="D49" s="4"/>
      <c r="E49" s="49"/>
      <c r="F49" s="5"/>
      <c r="G49" s="4"/>
      <c r="H49" s="4"/>
      <c r="I49" s="4"/>
      <c r="J49" s="4"/>
      <c r="K49" s="4"/>
      <c r="L49" s="5"/>
      <c r="M49" s="5"/>
      <c r="N49" s="4"/>
      <c r="O49" s="4"/>
      <c r="P49" s="4"/>
      <c r="Q49" s="4"/>
      <c r="R49" s="11" t="s">
        <v>97</v>
      </c>
      <c r="S49" s="7">
        <v>5.697606444741643E-2</v>
      </c>
      <c r="T49" s="7"/>
      <c r="U49" s="4"/>
    </row>
    <row r="50" spans="1:21" x14ac:dyDescent="0.25">
      <c r="A50" s="4"/>
      <c r="B50" s="4"/>
      <c r="C50" s="4"/>
      <c r="D50" s="4"/>
      <c r="E50" s="49"/>
      <c r="F50" s="5"/>
      <c r="G50" s="4"/>
      <c r="H50" s="4"/>
      <c r="I50" s="4"/>
      <c r="J50" s="4"/>
      <c r="K50" s="4"/>
      <c r="L50" s="5"/>
      <c r="M50" s="5"/>
      <c r="N50" s="4"/>
      <c r="O50" s="4"/>
      <c r="P50" s="4"/>
      <c r="Q50" s="4"/>
      <c r="R50" s="11" t="s">
        <v>82</v>
      </c>
      <c r="S50" s="7">
        <v>0.27536696108971226</v>
      </c>
      <c r="T50" s="7"/>
      <c r="U50" s="4"/>
    </row>
    <row r="51" spans="1:21" x14ac:dyDescent="0.25">
      <c r="A51" s="4"/>
      <c r="B51" s="4"/>
      <c r="C51" s="4"/>
      <c r="D51" s="4"/>
      <c r="E51" s="49"/>
      <c r="F51" s="5"/>
      <c r="G51" s="4"/>
      <c r="H51" s="4"/>
      <c r="I51" s="4"/>
      <c r="J51" s="4"/>
      <c r="K51" s="4"/>
      <c r="L51" s="5"/>
      <c r="M51" s="5"/>
      <c r="N51" s="4"/>
      <c r="O51" s="4"/>
      <c r="P51" s="4"/>
      <c r="Q51" s="4"/>
      <c r="R51" s="11" t="s">
        <v>78</v>
      </c>
      <c r="S51" s="7"/>
      <c r="T51" s="7">
        <v>-0.96681534630075994</v>
      </c>
      <c r="U51" s="4"/>
    </row>
    <row r="52" spans="1:21" x14ac:dyDescent="0.25">
      <c r="A52" s="4"/>
      <c r="B52" s="4"/>
      <c r="C52" s="4"/>
      <c r="D52" s="4"/>
      <c r="E52" s="49"/>
      <c r="F52" s="5"/>
      <c r="G52" s="4"/>
      <c r="H52" s="4"/>
      <c r="I52" s="4"/>
      <c r="J52" s="4"/>
      <c r="K52" s="4"/>
      <c r="L52" s="5"/>
      <c r="M52" s="5"/>
      <c r="N52" s="4"/>
      <c r="O52" s="4"/>
      <c r="P52" s="4"/>
      <c r="Q52" s="4"/>
      <c r="R52" s="11" t="s">
        <v>83</v>
      </c>
      <c r="S52" s="7">
        <v>0.4843405911416836</v>
      </c>
      <c r="T52" s="7"/>
      <c r="U52" s="4"/>
    </row>
    <row r="53" spans="1:21" x14ac:dyDescent="0.25">
      <c r="A53" s="4"/>
      <c r="B53" s="4"/>
      <c r="C53" s="4"/>
      <c r="D53" s="4"/>
      <c r="E53" s="49"/>
      <c r="F53" s="5"/>
      <c r="G53" s="4"/>
      <c r="H53" s="4"/>
      <c r="I53" s="4"/>
      <c r="J53" s="4"/>
      <c r="K53" s="4"/>
      <c r="L53" s="5"/>
      <c r="M53" s="5"/>
      <c r="N53" s="4"/>
      <c r="O53" s="4"/>
      <c r="P53" s="4"/>
      <c r="Q53" s="4"/>
      <c r="R53" s="11" t="s">
        <v>80</v>
      </c>
      <c r="S53" s="7">
        <v>-4.0335690319274087E-2</v>
      </c>
      <c r="T53" s="7"/>
      <c r="U53" s="4"/>
    </row>
    <row r="54" spans="1:21" x14ac:dyDescent="0.25">
      <c r="A54" s="4"/>
      <c r="B54" s="4"/>
      <c r="C54" s="4"/>
      <c r="D54" s="4"/>
      <c r="E54" s="49"/>
      <c r="F54" s="5"/>
      <c r="G54" s="4"/>
      <c r="H54" s="4"/>
      <c r="I54" s="4"/>
      <c r="J54" s="4"/>
      <c r="K54" s="4"/>
      <c r="L54" s="5"/>
      <c r="M54" s="5"/>
      <c r="N54" s="4"/>
      <c r="O54" s="4"/>
      <c r="P54" s="4"/>
      <c r="Q54" s="4"/>
      <c r="R54" s="11" t="s">
        <v>84</v>
      </c>
      <c r="S54" s="7">
        <v>-6.0515547298541694E-2</v>
      </c>
      <c r="T54" s="7"/>
      <c r="U54" s="4"/>
    </row>
    <row r="55" spans="1:21" x14ac:dyDescent="0.25">
      <c r="A55" s="4"/>
      <c r="B55" s="4"/>
      <c r="C55" s="4"/>
      <c r="D55" s="4"/>
      <c r="E55" s="49"/>
      <c r="F55" s="5"/>
      <c r="G55" s="4"/>
      <c r="H55" s="4"/>
      <c r="I55" s="4"/>
      <c r="J55" s="4"/>
      <c r="K55" s="4"/>
      <c r="L55" s="5"/>
      <c r="M55" s="5"/>
      <c r="N55" s="4"/>
      <c r="O55" s="4"/>
      <c r="P55" s="4"/>
      <c r="Q55" s="4"/>
      <c r="R55" s="11" t="s">
        <v>79</v>
      </c>
      <c r="S55" s="7">
        <v>-0.53406952441202138</v>
      </c>
      <c r="T55" s="7"/>
      <c r="U55" s="4"/>
    </row>
    <row r="56" spans="1:21" x14ac:dyDescent="0.25">
      <c r="A56" s="4"/>
      <c r="B56" s="4"/>
      <c r="C56" s="4"/>
      <c r="D56" s="4"/>
      <c r="E56" s="49"/>
      <c r="F56" s="5"/>
      <c r="G56" s="4"/>
      <c r="H56" s="4"/>
      <c r="I56" s="4"/>
      <c r="J56" s="4"/>
      <c r="K56" s="4"/>
      <c r="L56" s="5"/>
      <c r="M56" s="5"/>
      <c r="N56" s="4"/>
      <c r="O56" s="4"/>
      <c r="P56" s="4"/>
      <c r="Q56" s="4"/>
      <c r="R56" s="11" t="s">
        <v>85</v>
      </c>
      <c r="S56" s="7"/>
      <c r="T56" s="7">
        <v>-0.91479615942087011</v>
      </c>
      <c r="U56" s="4"/>
    </row>
    <row r="57" spans="1:21" x14ac:dyDescent="0.25">
      <c r="A57" s="4"/>
      <c r="B57" s="4"/>
      <c r="C57" s="4"/>
      <c r="D57" s="4"/>
      <c r="E57" s="49"/>
      <c r="F57" s="5"/>
      <c r="G57" s="4"/>
      <c r="H57" s="4"/>
      <c r="I57" s="4"/>
      <c r="J57" s="4"/>
      <c r="K57" s="4"/>
      <c r="L57" s="5"/>
      <c r="M57" s="5"/>
      <c r="N57" s="4"/>
      <c r="O57" s="4"/>
      <c r="P57" s="4"/>
      <c r="Q57" s="4"/>
      <c r="R57" s="11" t="s">
        <v>81</v>
      </c>
      <c r="S57" s="7">
        <v>0.12469069564451418</v>
      </c>
      <c r="T57" s="7"/>
      <c r="U57" s="4"/>
    </row>
    <row r="58" spans="1:21" x14ac:dyDescent="0.25">
      <c r="A58" s="4"/>
      <c r="B58" s="4"/>
      <c r="C58" s="4"/>
      <c r="D58" s="4"/>
      <c r="E58" s="49"/>
      <c r="F58" s="5"/>
      <c r="G58" s="4"/>
      <c r="H58" s="4"/>
      <c r="I58" s="4"/>
      <c r="J58" s="4"/>
      <c r="K58" s="4"/>
      <c r="L58" s="5"/>
      <c r="M58" s="5"/>
      <c r="N58" s="4"/>
      <c r="O58" s="4"/>
      <c r="P58" s="4"/>
      <c r="Q58" s="4"/>
      <c r="R58" s="11" t="s">
        <v>90</v>
      </c>
      <c r="S58" s="7">
        <v>0.28568111021244902</v>
      </c>
      <c r="T58" s="7"/>
      <c r="U58" s="4"/>
    </row>
    <row r="59" spans="1:21" x14ac:dyDescent="0.25">
      <c r="A59" s="4"/>
      <c r="B59" s="4"/>
      <c r="C59" s="4"/>
      <c r="D59" s="4"/>
      <c r="E59" s="49"/>
      <c r="F59" s="5"/>
      <c r="G59" s="4"/>
      <c r="H59" s="4"/>
      <c r="I59" s="4"/>
      <c r="J59" s="4"/>
      <c r="K59" s="4"/>
      <c r="L59" s="5"/>
      <c r="M59" s="5"/>
      <c r="N59" s="4"/>
      <c r="O59" s="4"/>
      <c r="P59" s="4"/>
      <c r="Q59" s="4"/>
      <c r="R59" s="11" t="s">
        <v>86</v>
      </c>
      <c r="S59" s="7"/>
      <c r="T59" s="7">
        <v>-0.96367625743731833</v>
      </c>
      <c r="U59" s="4"/>
    </row>
    <row r="60" spans="1:21" x14ac:dyDescent="0.25">
      <c r="A60" s="4"/>
      <c r="B60" s="4"/>
      <c r="C60" s="4"/>
      <c r="D60" s="4"/>
      <c r="E60" s="49"/>
      <c r="F60" s="5"/>
      <c r="G60" s="4"/>
      <c r="H60" s="4"/>
      <c r="I60" s="4"/>
      <c r="J60" s="4"/>
      <c r="K60" s="4"/>
      <c r="L60" s="5"/>
      <c r="M60" s="5"/>
      <c r="N60" s="4"/>
      <c r="O60" s="4"/>
      <c r="P60" s="4"/>
      <c r="Q60" s="4"/>
      <c r="R60" s="11" t="s">
        <v>91</v>
      </c>
      <c r="S60" s="7">
        <v>0.32917991303442595</v>
      </c>
      <c r="T60" s="7"/>
      <c r="U60" s="4"/>
    </row>
    <row r="61" spans="1:21" x14ac:dyDescent="0.25">
      <c r="A61" s="4"/>
      <c r="B61" s="4"/>
      <c r="C61" s="4"/>
      <c r="D61" s="4"/>
      <c r="E61" s="49"/>
      <c r="F61" s="5"/>
      <c r="G61" s="4"/>
      <c r="H61" s="4"/>
      <c r="I61" s="4"/>
      <c r="J61" s="4"/>
      <c r="K61" s="4"/>
      <c r="L61" s="5"/>
      <c r="M61" s="5"/>
      <c r="N61" s="4"/>
      <c r="O61" s="4"/>
      <c r="P61" s="4"/>
      <c r="Q61" s="4"/>
      <c r="R61" s="11" t="s">
        <v>88</v>
      </c>
      <c r="S61" s="7">
        <v>-5.8721782233717934E-2</v>
      </c>
      <c r="T61" s="7"/>
      <c r="U61" s="4"/>
    </row>
    <row r="62" spans="1:21" x14ac:dyDescent="0.25">
      <c r="A62" s="4"/>
      <c r="B62" s="4"/>
      <c r="C62" s="4"/>
      <c r="D62" s="4"/>
      <c r="E62" s="49"/>
      <c r="F62" s="5"/>
      <c r="G62" s="4"/>
      <c r="H62" s="4"/>
      <c r="I62" s="4"/>
      <c r="J62" s="4"/>
      <c r="K62" s="4"/>
      <c r="L62" s="5"/>
      <c r="M62" s="5"/>
      <c r="N62" s="4"/>
      <c r="O62" s="4"/>
      <c r="P62" s="4"/>
      <c r="Q62" s="4"/>
      <c r="R62" s="11" t="s">
        <v>92</v>
      </c>
      <c r="S62" s="7">
        <v>-5.0201398175804934E-2</v>
      </c>
      <c r="T62" s="7"/>
      <c r="U62" s="4"/>
    </row>
    <row r="63" spans="1:21" x14ac:dyDescent="0.25">
      <c r="A63" s="4"/>
      <c r="B63" s="4"/>
      <c r="C63" s="4"/>
      <c r="D63" s="4"/>
      <c r="E63" s="49"/>
      <c r="F63" s="5"/>
      <c r="G63" s="4"/>
      <c r="H63" s="4"/>
      <c r="I63" s="4"/>
      <c r="J63" s="4"/>
      <c r="K63" s="4"/>
      <c r="L63" s="5"/>
      <c r="M63" s="5"/>
      <c r="N63" s="4"/>
      <c r="O63" s="4"/>
      <c r="P63" s="4"/>
      <c r="Q63" s="4"/>
      <c r="R63" s="11" t="s">
        <v>87</v>
      </c>
      <c r="S63" s="7"/>
      <c r="T63" s="7">
        <v>-0.59371221281741238</v>
      </c>
      <c r="U63" s="4"/>
    </row>
    <row r="64" spans="1:21" x14ac:dyDescent="0.25">
      <c r="A64" s="4"/>
      <c r="B64" s="4"/>
      <c r="C64" s="4"/>
      <c r="D64" s="4"/>
      <c r="E64" s="49"/>
      <c r="F64" s="5"/>
      <c r="G64" s="4"/>
      <c r="H64" s="4"/>
      <c r="I64" s="4"/>
      <c r="J64" s="4"/>
      <c r="K64" s="4"/>
      <c r="L64" s="5"/>
      <c r="M64" s="5"/>
      <c r="N64" s="4"/>
      <c r="O64" s="4"/>
      <c r="P64" s="4"/>
      <c r="Q64" s="4"/>
      <c r="R64" s="11" t="s">
        <v>93</v>
      </c>
      <c r="S64" s="7"/>
      <c r="T64" s="7">
        <v>-0.91120862929122259</v>
      </c>
      <c r="U64" s="4"/>
    </row>
    <row r="65" spans="1:21" x14ac:dyDescent="0.25">
      <c r="A65" s="4"/>
      <c r="B65" s="4"/>
      <c r="C65" s="4"/>
      <c r="D65" s="4"/>
      <c r="E65" s="49"/>
      <c r="F65" s="5"/>
      <c r="G65" s="4"/>
      <c r="H65" s="4"/>
      <c r="I65" s="4"/>
      <c r="J65" s="4"/>
      <c r="K65" s="4"/>
      <c r="L65" s="5"/>
      <c r="M65" s="5"/>
      <c r="N65" s="4"/>
      <c r="O65" s="4"/>
      <c r="P65" s="4"/>
      <c r="Q65" s="4"/>
      <c r="R65" s="11" t="s">
        <v>89</v>
      </c>
      <c r="S65" s="7">
        <v>7.5362156361860055E-2</v>
      </c>
      <c r="T65" s="7"/>
      <c r="U65" s="4"/>
    </row>
    <row r="66" spans="1:21" x14ac:dyDescent="0.25">
      <c r="A66" s="4"/>
      <c r="B66" s="4"/>
      <c r="C66" s="4"/>
      <c r="D66" s="4"/>
      <c r="E66" s="49"/>
      <c r="F66" s="5"/>
      <c r="G66" s="4"/>
      <c r="H66" s="4"/>
      <c r="I66" s="4"/>
      <c r="J66" s="4"/>
      <c r="K66" s="4"/>
      <c r="L66" s="5"/>
      <c r="M66" s="5"/>
      <c r="N66" s="4"/>
      <c r="O66" s="4"/>
      <c r="P66" s="4"/>
      <c r="Q66" s="4"/>
      <c r="R66" s="11" t="s">
        <v>184</v>
      </c>
      <c r="S66" s="7">
        <v>14.668105415729082</v>
      </c>
      <c r="T66" s="7">
        <v>-14.668105415729075</v>
      </c>
      <c r="U66" s="4"/>
    </row>
    <row r="67" spans="1:21" x14ac:dyDescent="0.25">
      <c r="A67" s="4"/>
      <c r="B67" s="4"/>
      <c r="C67" s="4"/>
      <c r="D67" s="4"/>
      <c r="E67" s="49"/>
      <c r="F67" s="5"/>
      <c r="G67" s="4"/>
      <c r="H67" s="4"/>
      <c r="I67" s="4"/>
      <c r="J67" s="4"/>
      <c r="K67" s="4"/>
      <c r="L67" s="5"/>
      <c r="M67" s="5"/>
      <c r="N67" s="4"/>
      <c r="O67" s="4"/>
      <c r="P67" s="4"/>
      <c r="Q67" s="4"/>
      <c r="R67" s="4"/>
      <c r="S67" s="5"/>
      <c r="T67" s="5"/>
      <c r="U67" s="4"/>
    </row>
    <row r="68" spans="1:21" x14ac:dyDescent="0.25">
      <c r="A68" s="4"/>
      <c r="B68" s="4"/>
      <c r="C68" s="4"/>
      <c r="D68" s="4"/>
      <c r="E68" s="49"/>
      <c r="F68" s="5"/>
      <c r="G68" s="4"/>
      <c r="H68" s="4"/>
      <c r="I68" s="4"/>
      <c r="J68" s="4"/>
      <c r="K68" s="4"/>
      <c r="L68" s="5"/>
      <c r="M68" s="5"/>
      <c r="N68" s="4"/>
      <c r="O68" s="4"/>
      <c r="P68" s="4"/>
      <c r="Q68" s="4"/>
      <c r="R68" s="4"/>
      <c r="S68" s="5"/>
      <c r="T68" s="5"/>
      <c r="U68" s="4"/>
    </row>
    <row r="69" spans="1:21" x14ac:dyDescent="0.25">
      <c r="A69" s="4"/>
      <c r="B69" s="4"/>
      <c r="C69" s="4"/>
      <c r="D69" s="4"/>
      <c r="E69" s="49"/>
      <c r="F69" s="5"/>
      <c r="G69" s="4"/>
      <c r="H69" s="4"/>
      <c r="I69" s="4"/>
      <c r="J69" s="4"/>
      <c r="K69" s="4"/>
      <c r="L69" s="5"/>
      <c r="M69" s="5"/>
      <c r="N69" s="4"/>
      <c r="O69" s="4"/>
      <c r="P69" s="4"/>
      <c r="Q69" s="4"/>
      <c r="R69" s="4"/>
      <c r="S69" s="5"/>
      <c r="T69" s="5"/>
      <c r="U69" s="4"/>
    </row>
    <row r="70" spans="1:21" x14ac:dyDescent="0.25">
      <c r="A70" s="4"/>
      <c r="B70" s="4"/>
      <c r="C70" s="4"/>
      <c r="D70" s="4"/>
      <c r="E70" s="49"/>
      <c r="F70" s="5"/>
      <c r="G70" s="4"/>
      <c r="H70" s="4"/>
      <c r="I70" s="4"/>
      <c r="J70" s="4"/>
      <c r="K70" s="4"/>
      <c r="L70" s="5"/>
      <c r="M70" s="5"/>
      <c r="N70" s="4"/>
      <c r="O70" s="4"/>
      <c r="P70" s="4"/>
      <c r="Q70" s="4"/>
      <c r="R70" s="4"/>
      <c r="S70" s="5"/>
      <c r="T70" s="5"/>
      <c r="U70" s="4"/>
    </row>
    <row r="71" spans="1:21" x14ac:dyDescent="0.25">
      <c r="A71" s="4"/>
      <c r="B71" s="4"/>
      <c r="C71" s="4"/>
      <c r="D71" s="4"/>
      <c r="E71" s="49"/>
      <c r="F71" s="5"/>
      <c r="G71" s="4"/>
      <c r="H71" s="4"/>
      <c r="I71" s="4"/>
      <c r="J71" s="4"/>
      <c r="K71" s="4"/>
      <c r="L71" s="5"/>
      <c r="M71" s="5"/>
      <c r="N71" s="4"/>
      <c r="O71" s="4"/>
      <c r="P71" s="4"/>
      <c r="Q71" s="4"/>
      <c r="R71" s="4"/>
      <c r="S71" s="5"/>
      <c r="T71" s="5"/>
      <c r="U71" s="4"/>
    </row>
    <row r="72" spans="1:21" x14ac:dyDescent="0.25">
      <c r="A72" s="4"/>
      <c r="B72" s="4"/>
      <c r="C72" s="4"/>
      <c r="D72" s="4"/>
      <c r="E72" s="49"/>
      <c r="F72" s="5"/>
      <c r="G72" s="4"/>
      <c r="H72" s="4"/>
      <c r="I72" s="4"/>
      <c r="J72" s="4"/>
      <c r="K72" s="4"/>
      <c r="L72" s="5"/>
      <c r="M72" s="5"/>
      <c r="N72" s="4"/>
      <c r="O72" s="4"/>
      <c r="P72" s="4"/>
      <c r="Q72" s="4"/>
      <c r="R72" s="4"/>
      <c r="S72" s="5"/>
      <c r="T72" s="5"/>
      <c r="U72" s="4"/>
    </row>
    <row r="73" spans="1:21" x14ac:dyDescent="0.25">
      <c r="A73" s="4"/>
      <c r="B73" s="4"/>
      <c r="C73" s="4"/>
      <c r="D73" s="4"/>
      <c r="E73" s="49"/>
      <c r="F73" s="5"/>
      <c r="G73" s="4"/>
      <c r="H73" s="4"/>
      <c r="I73" s="4"/>
      <c r="J73" s="4"/>
      <c r="K73" s="4"/>
      <c r="L73" s="5"/>
      <c r="M73" s="5"/>
      <c r="N73" s="4"/>
      <c r="O73" s="4"/>
      <c r="P73" s="4"/>
      <c r="Q73" s="4"/>
      <c r="R73" s="4"/>
      <c r="S73" s="5"/>
      <c r="T73" s="5"/>
      <c r="U73" s="4"/>
    </row>
    <row r="74" spans="1:21" x14ac:dyDescent="0.25">
      <c r="A74" s="4"/>
      <c r="B74" s="4"/>
      <c r="C74" s="4"/>
      <c r="D74" s="4"/>
      <c r="E74" s="49"/>
      <c r="F74" s="5"/>
      <c r="G74" s="4"/>
      <c r="H74" s="4"/>
      <c r="I74" s="4"/>
      <c r="J74" s="4"/>
      <c r="K74" s="4"/>
      <c r="L74" s="5"/>
      <c r="M74" s="5"/>
      <c r="N74" s="4"/>
      <c r="O74" s="4"/>
      <c r="P74" s="4"/>
      <c r="Q74" s="4"/>
      <c r="R74" s="4"/>
      <c r="S74" s="5"/>
      <c r="T74" s="5"/>
      <c r="U74" s="4"/>
    </row>
    <row r="75" spans="1:21" x14ac:dyDescent="0.25">
      <c r="A75" s="4"/>
      <c r="B75" s="4"/>
      <c r="C75" s="4"/>
      <c r="D75" s="4"/>
      <c r="E75" s="49"/>
      <c r="F75" s="5"/>
      <c r="G75" s="4"/>
      <c r="H75" s="4"/>
      <c r="I75" s="4"/>
      <c r="J75" s="4"/>
      <c r="K75" s="4"/>
      <c r="L75" s="5"/>
      <c r="M75" s="5"/>
      <c r="N75" s="4"/>
      <c r="O75" s="4"/>
      <c r="P75" s="4"/>
      <c r="Q75" s="4"/>
      <c r="R75" s="4"/>
      <c r="S75" s="5"/>
      <c r="T75" s="5"/>
      <c r="U75" s="4"/>
    </row>
    <row r="76" spans="1:21" x14ac:dyDescent="0.25">
      <c r="A76" s="4"/>
      <c r="B76" s="4"/>
      <c r="C76" s="4"/>
      <c r="D76" s="4"/>
      <c r="E76" s="49"/>
      <c r="F76" s="5"/>
      <c r="G76" s="4"/>
      <c r="H76" s="4"/>
      <c r="I76" s="4"/>
      <c r="J76" s="4"/>
      <c r="K76" s="4"/>
      <c r="L76" s="5"/>
      <c r="M76" s="5"/>
      <c r="N76" s="4"/>
      <c r="O76" s="4"/>
      <c r="P76" s="4"/>
      <c r="Q76" s="4"/>
      <c r="R76" s="4"/>
      <c r="S76" s="5"/>
      <c r="T76" s="5"/>
      <c r="U76" s="4"/>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AF315-EF2A-46EA-966D-21510404FBDC}">
  <sheetPr>
    <pageSetUpPr fitToPage="1"/>
  </sheetPr>
  <dimension ref="A1:AB88"/>
  <sheetViews>
    <sheetView showGridLines="0" showRowColHeaders="0" zoomScaleNormal="100" zoomScaleSheetLayoutView="70" workbookViewId="0">
      <pane ySplit="1" topLeftCell="A2" activePane="bottomLeft" state="frozen"/>
      <selection activeCell="O16" sqref="O16"/>
      <selection pane="bottomLeft" activeCell="A41" sqref="A41"/>
    </sheetView>
  </sheetViews>
  <sheetFormatPr baseColWidth="10" defaultRowHeight="15" x14ac:dyDescent="0.25"/>
  <cols>
    <col min="1" max="1" width="32.7109375" style="4" customWidth="1"/>
    <col min="2" max="2" width="3.7109375" style="5" customWidth="1"/>
    <col min="3" max="3" width="18.42578125" style="5" customWidth="1"/>
    <col min="4" max="4" width="34.7109375" style="4" customWidth="1"/>
    <col min="5" max="5" width="40.85546875" style="4" customWidth="1"/>
    <col min="6" max="6" width="41" style="4" customWidth="1"/>
    <col min="7" max="7" width="1.7109375" style="5" customWidth="1"/>
    <col min="8" max="8" width="22" style="5" customWidth="1"/>
    <col min="9" max="9" width="18" style="4" customWidth="1"/>
    <col min="10" max="10" width="20.42578125" style="4" customWidth="1"/>
    <col min="11" max="11" width="13" style="4" customWidth="1"/>
    <col min="12" max="12" width="3.7109375" style="4" customWidth="1"/>
    <col min="13" max="13" width="2.7109375" style="4" customWidth="1"/>
    <col min="14" max="14" width="43.7109375" style="4" customWidth="1"/>
    <col min="15" max="15" width="34.28515625" style="4" bestFit="1" customWidth="1"/>
    <col min="16" max="16" width="25.7109375" style="4" bestFit="1" customWidth="1"/>
    <col min="17" max="17" width="37.5703125" style="4" bestFit="1" customWidth="1"/>
    <col min="18" max="18" width="38.7109375" style="4" bestFit="1" customWidth="1"/>
    <col min="19" max="19" width="42" style="4" bestFit="1" customWidth="1"/>
    <col min="20" max="20" width="25.7109375" style="4" bestFit="1" customWidth="1"/>
    <col min="21" max="21" width="37.5703125" style="4" bestFit="1" customWidth="1"/>
    <col min="22" max="22" width="38.7109375" style="4" bestFit="1" customWidth="1"/>
    <col min="23" max="23" width="57" style="4" bestFit="1" customWidth="1"/>
    <col min="24" max="25" width="11.42578125" style="4"/>
    <col min="26" max="26" width="34.28515625" style="4" bestFit="1" customWidth="1"/>
    <col min="27" max="27" width="25.7109375" style="4" bestFit="1" customWidth="1"/>
    <col min="28" max="28" width="37.5703125" style="4" bestFit="1" customWidth="1"/>
    <col min="29" max="29" width="11.42578125" style="4"/>
    <col min="30" max="30" width="42" style="4" bestFit="1" customWidth="1"/>
    <col min="31" max="31" width="25.7109375" style="4" bestFit="1" customWidth="1"/>
    <col min="32" max="32" width="37.5703125" style="4" bestFit="1" customWidth="1"/>
    <col min="33" max="16384" width="11.42578125" style="4"/>
  </cols>
  <sheetData>
    <row r="1" spans="1:28" s="21" customFormat="1" ht="38.1" customHeight="1" x14ac:dyDescent="0.25">
      <c r="A1" s="19"/>
      <c r="C1" s="57" t="s">
        <v>195</v>
      </c>
      <c r="D1" s="23" t="s">
        <v>215</v>
      </c>
      <c r="E1" s="20"/>
      <c r="F1" s="20"/>
      <c r="G1" s="20"/>
      <c r="H1" s="20"/>
      <c r="I1" s="20"/>
      <c r="J1" s="20"/>
      <c r="K1" s="20"/>
      <c r="L1" s="20"/>
      <c r="M1" s="20"/>
      <c r="N1" s="20"/>
      <c r="O1" s="20"/>
      <c r="P1" s="20"/>
      <c r="Q1" s="20"/>
      <c r="R1" s="20"/>
      <c r="S1" s="20"/>
      <c r="T1" s="20"/>
      <c r="U1" s="20"/>
      <c r="V1" s="20"/>
      <c r="W1" s="20"/>
      <c r="X1" s="20"/>
      <c r="Y1" s="20"/>
      <c r="Z1" s="20"/>
      <c r="AA1" s="20"/>
      <c r="AB1" s="20"/>
    </row>
    <row r="2" spans="1:28" ht="21.95" customHeight="1" thickBot="1" x14ac:dyDescent="0.3">
      <c r="A2" s="28" t="s">
        <v>196</v>
      </c>
      <c r="B2" s="29"/>
      <c r="C2" s="30"/>
      <c r="D2" s="30"/>
      <c r="E2" s="30"/>
      <c r="F2" s="30"/>
      <c r="G2" s="29"/>
      <c r="H2" s="29"/>
      <c r="I2" s="30"/>
      <c r="J2" s="30"/>
      <c r="K2" s="30"/>
      <c r="L2" s="30"/>
    </row>
    <row r="3" spans="1:28" s="18" customFormat="1" ht="24" customHeight="1" x14ac:dyDescent="0.25">
      <c r="A3" s="30"/>
      <c r="B3" s="29"/>
      <c r="C3" s="79" t="s">
        <v>193</v>
      </c>
      <c r="D3" s="80"/>
      <c r="E3" s="80"/>
      <c r="F3" s="81"/>
      <c r="G3" s="29"/>
      <c r="H3" s="79" t="s">
        <v>198</v>
      </c>
      <c r="I3" s="80"/>
      <c r="J3" s="80"/>
      <c r="K3" s="81"/>
      <c r="L3" s="30"/>
      <c r="N3" s="44" t="s">
        <v>206</v>
      </c>
    </row>
    <row r="4" spans="1:28" ht="297" customHeight="1" thickBot="1" x14ac:dyDescent="0.3">
      <c r="A4" s="30"/>
      <c r="B4" s="29"/>
      <c r="C4" s="24"/>
      <c r="D4" s="25"/>
      <c r="E4" s="26"/>
      <c r="F4" s="27"/>
      <c r="G4" s="29"/>
      <c r="H4" s="33"/>
      <c r="I4" s="34"/>
      <c r="J4" s="35"/>
      <c r="K4" s="36"/>
      <c r="L4" s="30"/>
      <c r="N4" s="51" t="s">
        <v>207</v>
      </c>
    </row>
    <row r="5" spans="1:28" ht="11.1" customHeight="1" x14ac:dyDescent="0.25">
      <c r="A5" s="30"/>
      <c r="B5" s="29"/>
      <c r="C5" s="31"/>
      <c r="D5" s="32"/>
      <c r="E5" s="29"/>
      <c r="F5" s="29"/>
      <c r="G5" s="29"/>
      <c r="H5" s="37"/>
      <c r="I5" s="38"/>
      <c r="J5" s="39"/>
      <c r="K5" s="40"/>
      <c r="L5" s="30"/>
    </row>
    <row r="6" spans="1:28" ht="24" customHeight="1" x14ac:dyDescent="0.25">
      <c r="A6" s="30"/>
      <c r="B6" s="29"/>
      <c r="C6" s="79" t="s">
        <v>197</v>
      </c>
      <c r="D6" s="80"/>
      <c r="E6" s="80"/>
      <c r="F6" s="81"/>
      <c r="G6" s="29"/>
      <c r="H6" s="37"/>
      <c r="I6" s="38"/>
      <c r="J6" s="39"/>
      <c r="K6" s="40"/>
      <c r="L6" s="30"/>
    </row>
    <row r="7" spans="1:28" ht="299.25" customHeight="1" x14ac:dyDescent="0.25">
      <c r="A7" s="30"/>
      <c r="B7" s="29"/>
      <c r="C7" s="24"/>
      <c r="D7" s="25"/>
      <c r="E7" s="26"/>
      <c r="F7" s="27"/>
      <c r="G7" s="29"/>
      <c r="H7" s="24"/>
      <c r="I7" s="25"/>
      <c r="J7" s="26"/>
      <c r="K7" s="27"/>
      <c r="L7" s="30"/>
    </row>
    <row r="8" spans="1:28" ht="20.100000000000001" customHeight="1" x14ac:dyDescent="0.25">
      <c r="A8" s="30"/>
      <c r="B8" s="29"/>
      <c r="C8" s="31"/>
      <c r="D8" s="32"/>
      <c r="E8" s="32"/>
      <c r="F8" s="32"/>
      <c r="G8" s="29"/>
      <c r="H8" s="29"/>
      <c r="I8" s="30"/>
      <c r="J8" s="30"/>
      <c r="K8" s="30"/>
      <c r="L8" s="30"/>
    </row>
    <row r="9" spans="1:28" x14ac:dyDescent="0.25">
      <c r="B9" s="4"/>
      <c r="C9" s="4"/>
      <c r="G9" s="4"/>
      <c r="H9" s="4"/>
    </row>
    <row r="10" spans="1:28" x14ac:dyDescent="0.25">
      <c r="B10" s="4"/>
      <c r="C10" s="4"/>
      <c r="G10" s="4"/>
      <c r="H10" s="4"/>
    </row>
    <row r="11" spans="1:28" x14ac:dyDescent="0.25">
      <c r="B11" s="4"/>
      <c r="C11" s="4"/>
      <c r="G11" s="4"/>
      <c r="H11" s="4"/>
    </row>
    <row r="12" spans="1:28" x14ac:dyDescent="0.25">
      <c r="B12" s="4"/>
      <c r="C12" s="4"/>
      <c r="G12" s="4"/>
      <c r="H12" s="4"/>
    </row>
    <row r="13" spans="1:28" x14ac:dyDescent="0.25">
      <c r="B13" s="4"/>
      <c r="C13" s="4"/>
      <c r="G13" s="4"/>
      <c r="H13" s="4"/>
    </row>
    <row r="14" spans="1:28" x14ac:dyDescent="0.25">
      <c r="B14" s="4"/>
      <c r="C14" s="4"/>
      <c r="G14" s="4"/>
      <c r="H14" s="4"/>
    </row>
    <row r="15" spans="1:28" x14ac:dyDescent="0.25">
      <c r="B15" s="4"/>
      <c r="C15" s="4"/>
      <c r="G15" s="4"/>
      <c r="H15" s="4"/>
    </row>
    <row r="16" spans="1:28" x14ac:dyDescent="0.25">
      <c r="B16" s="4"/>
      <c r="C16" s="4"/>
      <c r="G16" s="4"/>
      <c r="H16" s="4"/>
    </row>
    <row r="17" spans="2:8" x14ac:dyDescent="0.25">
      <c r="B17" s="4"/>
      <c r="C17" s="4"/>
      <c r="G17" s="4"/>
      <c r="H17" s="4"/>
    </row>
    <row r="18" spans="2:8" x14ac:dyDescent="0.25">
      <c r="B18" s="4"/>
      <c r="C18" s="4"/>
      <c r="G18" s="4"/>
      <c r="H18" s="4"/>
    </row>
    <row r="19" spans="2:8" x14ac:dyDescent="0.25">
      <c r="B19" s="4"/>
      <c r="C19" s="4"/>
      <c r="G19" s="4"/>
      <c r="H19" s="4"/>
    </row>
    <row r="20" spans="2:8" x14ac:dyDescent="0.25">
      <c r="B20" s="4"/>
      <c r="C20" s="4"/>
      <c r="G20" s="4"/>
      <c r="H20" s="4"/>
    </row>
    <row r="21" spans="2:8" x14ac:dyDescent="0.25">
      <c r="B21" s="4"/>
      <c r="C21" s="4"/>
      <c r="G21" s="4"/>
      <c r="H21" s="4"/>
    </row>
    <row r="22" spans="2:8" x14ac:dyDescent="0.25">
      <c r="B22" s="4"/>
      <c r="C22" s="4"/>
      <c r="G22" s="4"/>
      <c r="H22" s="4"/>
    </row>
    <row r="23" spans="2:8" x14ac:dyDescent="0.25">
      <c r="B23" s="4"/>
      <c r="C23" s="4"/>
      <c r="G23" s="4"/>
      <c r="H23" s="4"/>
    </row>
    <row r="24" spans="2:8" x14ac:dyDescent="0.25">
      <c r="B24" s="4"/>
      <c r="C24" s="4"/>
      <c r="G24" s="4"/>
      <c r="H24" s="4"/>
    </row>
    <row r="25" spans="2:8" x14ac:dyDescent="0.25">
      <c r="B25" s="4"/>
      <c r="C25" s="4"/>
      <c r="G25" s="4"/>
      <c r="H25" s="4"/>
    </row>
    <row r="26" spans="2:8" x14ac:dyDescent="0.25">
      <c r="B26" s="4"/>
      <c r="C26" s="4"/>
      <c r="G26" s="4"/>
      <c r="H26" s="4"/>
    </row>
    <row r="27" spans="2:8" x14ac:dyDescent="0.25">
      <c r="B27" s="4"/>
      <c r="C27" s="4"/>
      <c r="G27" s="4"/>
      <c r="H27" s="4"/>
    </row>
    <row r="87" spans="11:11" x14ac:dyDescent="0.25">
      <c r="K87" s="7"/>
    </row>
    <row r="88" spans="11:11" x14ac:dyDescent="0.25">
      <c r="K88" s="7"/>
    </row>
  </sheetData>
  <sheetProtection algorithmName="SHA-512" hashValue="hAwoevQx0al7zqccfI3S/lTVl5ZPg63DwcyJyQmWc9u3qsRFaR8m3zruDTsK+DHZeSFY9+JNylhkSOuYvgb9aw==" saltValue="J/NfBFIfJ7pPLhLdMDAsKQ==" spinCount="100000" sheet="1" objects="1" scenarios="1" selectLockedCells="1" pivotTables="0" selectUnlockedCells="1"/>
  <mergeCells count="3">
    <mergeCell ref="C3:F3"/>
    <mergeCell ref="H3:K3"/>
    <mergeCell ref="C6:F6"/>
  </mergeCells>
  <pageMargins left="0" right="0" top="0" bottom="0" header="0" footer="0"/>
  <pageSetup paperSize="9" scale="58"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E84F7-308A-4B83-B7F1-0D7D552AF1F0}">
  <sheetPr>
    <pageSetUpPr fitToPage="1"/>
  </sheetPr>
  <dimension ref="A1:XFD277"/>
  <sheetViews>
    <sheetView showGridLines="0" showRowColHeaders="0" zoomScaleNormal="100" workbookViewId="0">
      <pane ySplit="1" topLeftCell="A2" activePane="bottomLeft" state="frozen"/>
      <selection activeCell="O10" sqref="O10"/>
      <selection pane="bottomLeft" activeCell="N56" sqref="N56"/>
    </sheetView>
  </sheetViews>
  <sheetFormatPr baseColWidth="10" defaultRowHeight="15" x14ac:dyDescent="0.25"/>
  <cols>
    <col min="1" max="1" width="32.7109375" style="4" customWidth="1"/>
    <col min="2" max="2" width="3.7109375" style="5" customWidth="1"/>
    <col min="3" max="3" width="24.7109375" style="5" customWidth="1"/>
    <col min="4" max="4" width="17.42578125" style="4" customWidth="1"/>
    <col min="5" max="5" width="22.140625" style="4" customWidth="1"/>
    <col min="6" max="6" width="23.85546875" style="4" customWidth="1"/>
    <col min="7" max="7" width="1.7109375" style="5" customWidth="1"/>
    <col min="8" max="8" width="25.85546875" style="5" customWidth="1"/>
    <col min="9" max="10" width="11.42578125" style="4"/>
    <col min="11" max="11" width="63.5703125" style="4" customWidth="1"/>
    <col min="12" max="12" width="3.7109375" style="4" customWidth="1"/>
    <col min="13" max="13" width="3.85546875" style="4" hidden="1" customWidth="1"/>
    <col min="14" max="14" width="2.7109375" style="4" customWidth="1"/>
    <col min="15" max="15" width="43.7109375" style="4" customWidth="1"/>
    <col min="16" max="26" width="11.42578125" style="4"/>
    <col min="27" max="27" width="26.5703125" style="4" bestFit="1" customWidth="1"/>
    <col min="28" max="28" width="25.7109375" style="4" bestFit="1" customWidth="1"/>
    <col min="29" max="29" width="37.5703125" style="4" bestFit="1" customWidth="1"/>
    <col min="30" max="32" width="11.42578125" style="4"/>
    <col min="33" max="33" width="21.42578125" style="4" bestFit="1" customWidth="1"/>
    <col min="34" max="34" width="25.7109375" style="4" bestFit="1" customWidth="1"/>
    <col min="35" max="35" width="37.5703125" style="4" bestFit="1" customWidth="1"/>
    <col min="36" max="38" width="11.42578125" style="4"/>
    <col min="39" max="39" width="22.42578125" style="4" bestFit="1" customWidth="1"/>
    <col min="40" max="40" width="25.7109375" style="4" bestFit="1" customWidth="1"/>
    <col min="41" max="41" width="37.5703125" style="4" bestFit="1" customWidth="1"/>
    <col min="42" max="44" width="11.42578125" style="4"/>
    <col min="45" max="45" width="28" style="4" bestFit="1" customWidth="1"/>
    <col min="46" max="46" width="25.7109375" style="4" bestFit="1" customWidth="1"/>
    <col min="47" max="47" width="37.5703125" style="4" bestFit="1" customWidth="1"/>
    <col min="48" max="50" width="11.42578125" style="4"/>
    <col min="51" max="51" width="24.7109375" style="4" bestFit="1" customWidth="1"/>
    <col min="52" max="52" width="25.7109375" style="4" bestFit="1" customWidth="1"/>
    <col min="53" max="53" width="37.5703125" style="4" bestFit="1" customWidth="1"/>
    <col min="54" max="56" width="11.42578125" style="4"/>
    <col min="57" max="57" width="25.7109375" style="4" bestFit="1" customWidth="1"/>
    <col min="58" max="58" width="27" style="4" bestFit="1" customWidth="1"/>
    <col min="59" max="59" width="38.7109375" style="4" bestFit="1" customWidth="1"/>
    <col min="60" max="60" width="22.7109375" style="4" bestFit="1" customWidth="1"/>
    <col min="61" max="16384" width="11.42578125" style="4"/>
  </cols>
  <sheetData>
    <row r="1" spans="1:16384" s="41" customFormat="1" ht="38.1" customHeight="1" x14ac:dyDescent="0.25">
      <c r="A1" s="20"/>
      <c r="B1" s="21"/>
      <c r="C1" s="57" t="s">
        <v>199</v>
      </c>
      <c r="D1" s="23" t="s">
        <v>215</v>
      </c>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c r="XFD1" s="20"/>
    </row>
    <row r="2" spans="1:16384" ht="21.95" customHeight="1" thickBot="1" x14ac:dyDescent="0.3">
      <c r="A2" s="28" t="s">
        <v>196</v>
      </c>
      <c r="B2" s="29"/>
      <c r="C2" s="29"/>
      <c r="D2" s="29"/>
      <c r="E2" s="29"/>
      <c r="F2" s="29"/>
      <c r="G2" s="29"/>
      <c r="H2" s="29"/>
      <c r="I2" s="29"/>
      <c r="J2" s="29"/>
      <c r="K2" s="29"/>
      <c r="L2" s="29"/>
    </row>
    <row r="3" spans="1:16384" ht="24" customHeight="1" x14ac:dyDescent="0.25">
      <c r="B3" s="29"/>
      <c r="C3" s="69" t="s">
        <v>200</v>
      </c>
      <c r="D3" s="70"/>
      <c r="E3" s="70"/>
      <c r="F3" s="71"/>
      <c r="G3" s="29"/>
      <c r="H3" s="69" t="s">
        <v>201</v>
      </c>
      <c r="I3" s="70"/>
      <c r="J3" s="70"/>
      <c r="K3" s="71"/>
      <c r="L3" s="29"/>
      <c r="M3" s="42"/>
      <c r="O3" s="44" t="s">
        <v>206</v>
      </c>
    </row>
    <row r="4" spans="1:16384" ht="241.5" customHeight="1" x14ac:dyDescent="0.25">
      <c r="B4" s="29"/>
      <c r="C4" s="33"/>
      <c r="D4" s="34"/>
      <c r="E4" s="35"/>
      <c r="F4" s="36"/>
      <c r="G4" s="29"/>
      <c r="H4" s="33"/>
      <c r="I4" s="34"/>
      <c r="J4" s="35"/>
      <c r="K4" s="36"/>
      <c r="L4" s="29"/>
      <c r="M4" s="43"/>
      <c r="O4" s="82" t="s">
        <v>207</v>
      </c>
    </row>
    <row r="5" spans="1:16384" ht="45" customHeight="1" thickBot="1" x14ac:dyDescent="0.3">
      <c r="B5" s="29"/>
      <c r="C5" s="37"/>
      <c r="D5" s="38"/>
      <c r="E5" s="39"/>
      <c r="F5" s="40"/>
      <c r="G5" s="29"/>
      <c r="H5" s="24"/>
      <c r="I5" s="25"/>
      <c r="J5" s="26"/>
      <c r="K5" s="27"/>
      <c r="L5" s="29"/>
      <c r="M5" s="43"/>
      <c r="O5" s="78"/>
    </row>
    <row r="6" spans="1:16384" ht="11.1" customHeight="1" x14ac:dyDescent="0.25">
      <c r="B6" s="29"/>
      <c r="C6" s="37"/>
      <c r="D6" s="38"/>
      <c r="E6" s="39"/>
      <c r="F6" s="40"/>
      <c r="G6" s="29"/>
      <c r="H6" s="29"/>
      <c r="I6" s="29"/>
      <c r="J6" s="29"/>
      <c r="K6" s="29"/>
      <c r="L6" s="29"/>
    </row>
    <row r="7" spans="1:16384" ht="24" customHeight="1" x14ac:dyDescent="0.25">
      <c r="B7" s="29"/>
      <c r="C7" s="37"/>
      <c r="D7" s="38"/>
      <c r="E7" s="39"/>
      <c r="F7" s="40"/>
      <c r="G7" s="29"/>
      <c r="H7" s="69" t="s">
        <v>202</v>
      </c>
      <c r="I7" s="70"/>
      <c r="J7" s="70"/>
      <c r="K7" s="71"/>
      <c r="L7" s="29"/>
    </row>
    <row r="8" spans="1:16384" ht="35.1" customHeight="1" x14ac:dyDescent="0.25">
      <c r="B8" s="29"/>
      <c r="C8" s="37"/>
      <c r="D8" s="38"/>
      <c r="E8" s="39"/>
      <c r="F8" s="40"/>
      <c r="G8" s="29"/>
      <c r="H8" s="33"/>
      <c r="I8" s="34"/>
      <c r="J8" s="35"/>
      <c r="K8" s="36"/>
      <c r="L8" s="29"/>
    </row>
    <row r="9" spans="1:16384" ht="33.75" customHeight="1" x14ac:dyDescent="0.25">
      <c r="B9" s="29"/>
      <c r="C9" s="37"/>
      <c r="D9" s="38"/>
      <c r="E9" s="39"/>
      <c r="F9" s="40"/>
      <c r="G9" s="29"/>
      <c r="H9" s="37"/>
      <c r="I9" s="38"/>
      <c r="J9" s="39"/>
      <c r="K9" s="40"/>
      <c r="L9" s="29"/>
    </row>
    <row r="10" spans="1:16384" ht="222" customHeight="1" x14ac:dyDescent="0.25">
      <c r="B10" s="29"/>
      <c r="C10" s="24"/>
      <c r="D10" s="25"/>
      <c r="E10" s="26"/>
      <c r="F10" s="27"/>
      <c r="G10" s="29"/>
      <c r="H10" s="24"/>
      <c r="I10" s="25"/>
      <c r="J10" s="26"/>
      <c r="K10" s="27"/>
      <c r="L10" s="29"/>
    </row>
    <row r="11" spans="1:16384" ht="11.1" customHeight="1" x14ac:dyDescent="0.25">
      <c r="B11" s="29"/>
      <c r="C11" s="29"/>
      <c r="D11" s="29"/>
      <c r="E11" s="29"/>
      <c r="F11" s="29"/>
      <c r="G11" s="29"/>
      <c r="H11" s="29"/>
      <c r="I11" s="29"/>
      <c r="J11" s="29"/>
      <c r="K11" s="29"/>
      <c r="L11" s="29"/>
    </row>
    <row r="12" spans="1:16384" ht="24" customHeight="1" x14ac:dyDescent="0.25">
      <c r="B12" s="29"/>
      <c r="C12" s="69" t="s">
        <v>204</v>
      </c>
      <c r="D12" s="70"/>
      <c r="E12" s="70"/>
      <c r="F12" s="71"/>
      <c r="G12" s="29"/>
      <c r="H12" s="69" t="s">
        <v>203</v>
      </c>
      <c r="I12" s="70"/>
      <c r="J12" s="70"/>
      <c r="K12" s="71"/>
      <c r="L12" s="29"/>
    </row>
    <row r="13" spans="1:16384" ht="35.1" customHeight="1" x14ac:dyDescent="0.25">
      <c r="B13" s="29"/>
      <c r="C13" s="33"/>
      <c r="D13" s="34"/>
      <c r="E13" s="35"/>
      <c r="F13" s="36"/>
      <c r="G13" s="29"/>
      <c r="H13" s="33"/>
      <c r="I13" s="34"/>
      <c r="J13" s="35"/>
      <c r="K13" s="36"/>
      <c r="L13" s="29"/>
    </row>
    <row r="14" spans="1:16384" ht="207" customHeight="1" x14ac:dyDescent="0.25">
      <c r="B14" s="29"/>
      <c r="C14" s="37"/>
      <c r="D14" s="38"/>
      <c r="E14" s="39"/>
      <c r="F14" s="40"/>
      <c r="G14" s="29"/>
      <c r="H14" s="37"/>
      <c r="I14" s="38"/>
      <c r="J14" s="39"/>
      <c r="K14" s="40"/>
      <c r="L14" s="29"/>
    </row>
    <row r="15" spans="1:16384" ht="57.75" customHeight="1" x14ac:dyDescent="0.25">
      <c r="B15" s="29"/>
      <c r="C15" s="24"/>
      <c r="D15" s="25"/>
      <c r="E15" s="26"/>
      <c r="F15" s="27"/>
      <c r="G15" s="29"/>
      <c r="H15" s="24"/>
      <c r="I15" s="25"/>
      <c r="J15" s="26"/>
      <c r="K15" s="27"/>
      <c r="L15" s="29"/>
    </row>
    <row r="16" spans="1:16384" ht="11.1" customHeight="1" x14ac:dyDescent="0.25">
      <c r="B16" s="29"/>
      <c r="C16" s="29"/>
      <c r="D16" s="29"/>
      <c r="E16" s="29"/>
      <c r="F16" s="29"/>
      <c r="G16" s="29"/>
      <c r="H16" s="29"/>
      <c r="I16" s="29"/>
      <c r="J16" s="29"/>
      <c r="K16" s="29"/>
      <c r="L16" s="29"/>
    </row>
    <row r="17" spans="2:12" ht="24" customHeight="1" x14ac:dyDescent="0.25">
      <c r="B17" s="29"/>
      <c r="C17" s="69" t="s">
        <v>205</v>
      </c>
      <c r="D17" s="70"/>
      <c r="E17" s="70"/>
      <c r="F17" s="71"/>
      <c r="G17" s="29"/>
      <c r="H17" s="29"/>
      <c r="I17" s="29"/>
      <c r="J17" s="29"/>
      <c r="K17" s="29"/>
      <c r="L17" s="29"/>
    </row>
    <row r="18" spans="2:12" ht="24" customHeight="1" x14ac:dyDescent="0.25">
      <c r="B18" s="29"/>
      <c r="C18" s="33"/>
      <c r="D18" s="34"/>
      <c r="E18" s="35"/>
      <c r="F18" s="36"/>
      <c r="G18" s="29"/>
      <c r="H18" s="29"/>
      <c r="I18" s="29"/>
      <c r="J18" s="29"/>
      <c r="K18" s="29"/>
      <c r="L18" s="29"/>
    </row>
    <row r="19" spans="2:12" ht="216" customHeight="1" x14ac:dyDescent="0.25">
      <c r="B19" s="29"/>
      <c r="C19" s="37"/>
      <c r="D19" s="38"/>
      <c r="E19" s="39"/>
      <c r="F19" s="40"/>
      <c r="G19" s="29"/>
      <c r="H19" s="29"/>
      <c r="I19" s="29"/>
      <c r="J19" s="29"/>
      <c r="K19" s="29"/>
      <c r="L19" s="29"/>
    </row>
    <row r="20" spans="2:12" ht="59.25" customHeight="1" x14ac:dyDescent="0.25">
      <c r="B20" s="29"/>
      <c r="C20" s="24"/>
      <c r="D20" s="25"/>
      <c r="E20" s="26"/>
      <c r="F20" s="27"/>
      <c r="G20" s="29"/>
      <c r="H20" s="29"/>
      <c r="I20" s="29"/>
      <c r="J20" s="29"/>
      <c r="K20" s="29"/>
      <c r="L20" s="29"/>
    </row>
    <row r="21" spans="2:12" ht="20.100000000000001" customHeight="1" x14ac:dyDescent="0.25">
      <c r="B21" s="29"/>
      <c r="C21" s="29"/>
      <c r="D21" s="29"/>
      <c r="E21" s="29"/>
      <c r="F21" s="29"/>
      <c r="G21" s="29"/>
      <c r="H21" s="29"/>
      <c r="I21" s="29"/>
      <c r="J21" s="29"/>
      <c r="K21" s="29"/>
      <c r="L21" s="29"/>
    </row>
    <row r="22" spans="2:12" x14ac:dyDescent="0.25">
      <c r="B22" s="4"/>
      <c r="C22" s="4"/>
      <c r="G22" s="4"/>
      <c r="H22" s="4"/>
    </row>
    <row r="23" spans="2:12" x14ac:dyDescent="0.25">
      <c r="B23" s="4"/>
      <c r="C23" s="4"/>
      <c r="G23" s="4"/>
      <c r="H23" s="4"/>
    </row>
    <row r="24" spans="2:12" x14ac:dyDescent="0.25">
      <c r="B24" s="4"/>
      <c r="C24" s="4"/>
      <c r="G24" s="4"/>
      <c r="H24" s="4"/>
    </row>
    <row r="25" spans="2:12" x14ac:dyDescent="0.25">
      <c r="B25" s="4"/>
      <c r="C25" s="4"/>
      <c r="G25" s="4"/>
      <c r="H25" s="4"/>
    </row>
    <row r="26" spans="2:12" x14ac:dyDescent="0.25">
      <c r="B26" s="4"/>
      <c r="C26" s="4"/>
      <c r="G26" s="4"/>
      <c r="H26" s="4"/>
    </row>
    <row r="27" spans="2:12" x14ac:dyDescent="0.25">
      <c r="B27" s="4"/>
      <c r="C27" s="4"/>
      <c r="G27" s="4"/>
      <c r="H27" s="4"/>
    </row>
    <row r="28" spans="2:12" x14ac:dyDescent="0.25">
      <c r="B28" s="4"/>
      <c r="C28" s="4"/>
      <c r="G28" s="4"/>
      <c r="H28" s="4"/>
    </row>
    <row r="29" spans="2:12" x14ac:dyDescent="0.25">
      <c r="B29" s="4"/>
      <c r="C29" s="4"/>
      <c r="G29" s="4"/>
      <c r="H29" s="4"/>
    </row>
    <row r="30" spans="2:12" x14ac:dyDescent="0.25">
      <c r="B30" s="4"/>
      <c r="C30" s="4"/>
      <c r="G30" s="4"/>
      <c r="H30" s="4"/>
    </row>
    <row r="31" spans="2:12" x14ac:dyDescent="0.25">
      <c r="B31" s="4"/>
      <c r="C31" s="4"/>
      <c r="G31" s="4"/>
      <c r="H31" s="4"/>
    </row>
    <row r="32" spans="2:12" x14ac:dyDescent="0.25">
      <c r="B32" s="4"/>
      <c r="C32" s="4"/>
      <c r="G32" s="4"/>
      <c r="H32" s="4"/>
    </row>
    <row r="33" spans="2:8" x14ac:dyDescent="0.25">
      <c r="B33" s="4"/>
      <c r="C33" s="4"/>
      <c r="G33" s="4"/>
      <c r="H33" s="4"/>
    </row>
    <row r="34" spans="2:8" x14ac:dyDescent="0.25">
      <c r="B34" s="4"/>
      <c r="C34" s="4"/>
      <c r="G34" s="4"/>
      <c r="H34" s="4"/>
    </row>
    <row r="35" spans="2:8" x14ac:dyDescent="0.25">
      <c r="B35" s="4"/>
      <c r="C35" s="4"/>
      <c r="G35" s="4"/>
      <c r="H35" s="4"/>
    </row>
    <row r="36" spans="2:8" x14ac:dyDescent="0.25">
      <c r="B36" s="4"/>
      <c r="C36" s="4"/>
      <c r="G36" s="4"/>
      <c r="H36" s="4"/>
    </row>
    <row r="37" spans="2:8" x14ac:dyDescent="0.25">
      <c r="B37" s="4"/>
      <c r="C37" s="4"/>
      <c r="G37" s="4"/>
      <c r="H37" s="4"/>
    </row>
    <row r="38" spans="2:8" x14ac:dyDescent="0.25">
      <c r="B38" s="4"/>
      <c r="C38" s="4"/>
      <c r="G38" s="4"/>
      <c r="H38" s="4"/>
    </row>
    <row r="39" spans="2:8" x14ac:dyDescent="0.25">
      <c r="B39" s="4"/>
      <c r="C39" s="4"/>
      <c r="G39" s="4"/>
      <c r="H39" s="4"/>
    </row>
    <row r="40" spans="2:8" x14ac:dyDescent="0.25">
      <c r="B40" s="4"/>
      <c r="C40" s="4"/>
      <c r="G40" s="4"/>
      <c r="H40" s="4"/>
    </row>
    <row r="41" spans="2:8" x14ac:dyDescent="0.25">
      <c r="B41" s="4"/>
      <c r="C41" s="4"/>
      <c r="G41" s="4"/>
      <c r="H41" s="4"/>
    </row>
    <row r="42" spans="2:8" x14ac:dyDescent="0.25">
      <c r="B42" s="4"/>
      <c r="C42" s="4"/>
      <c r="G42" s="4"/>
      <c r="H42" s="4"/>
    </row>
    <row r="43" spans="2:8" x14ac:dyDescent="0.25">
      <c r="B43" s="4"/>
      <c r="C43" s="4"/>
      <c r="G43" s="4"/>
      <c r="H43" s="4"/>
    </row>
    <row r="44" spans="2:8" x14ac:dyDescent="0.25">
      <c r="B44" s="4"/>
      <c r="C44" s="4"/>
      <c r="G44" s="4"/>
      <c r="H44" s="4"/>
    </row>
    <row r="45" spans="2:8" x14ac:dyDescent="0.25">
      <c r="B45" s="4"/>
      <c r="C45" s="4"/>
      <c r="G45" s="4"/>
      <c r="H45" s="4"/>
    </row>
    <row r="46" spans="2:8" x14ac:dyDescent="0.25">
      <c r="B46" s="4"/>
      <c r="C46" s="4"/>
      <c r="G46" s="4"/>
      <c r="H46" s="4"/>
    </row>
    <row r="47" spans="2:8" x14ac:dyDescent="0.25">
      <c r="B47" s="4"/>
      <c r="C47" s="4"/>
      <c r="G47" s="4"/>
      <c r="H47" s="4"/>
    </row>
    <row r="48" spans="2:8" x14ac:dyDescent="0.25">
      <c r="B48" s="4"/>
      <c r="C48" s="4"/>
      <c r="G48" s="4"/>
      <c r="H48" s="4"/>
    </row>
    <row r="49" spans="2:8" x14ac:dyDescent="0.25">
      <c r="B49" s="4"/>
      <c r="C49" s="4"/>
      <c r="G49" s="4"/>
      <c r="H49" s="4"/>
    </row>
    <row r="50" spans="2:8" x14ac:dyDescent="0.25">
      <c r="B50" s="4"/>
      <c r="C50" s="4"/>
      <c r="G50" s="4"/>
      <c r="H50" s="4"/>
    </row>
    <row r="51" spans="2:8" x14ac:dyDescent="0.25">
      <c r="B51" s="4"/>
      <c r="C51" s="4"/>
      <c r="G51" s="4"/>
      <c r="H51" s="4"/>
    </row>
    <row r="52" spans="2:8" x14ac:dyDescent="0.25">
      <c r="B52" s="4"/>
      <c r="C52" s="4"/>
      <c r="G52" s="4"/>
      <c r="H52" s="4"/>
    </row>
    <row r="53" spans="2:8" x14ac:dyDescent="0.25">
      <c r="B53" s="4"/>
      <c r="C53" s="4"/>
      <c r="G53" s="4"/>
      <c r="H53" s="4"/>
    </row>
    <row r="54" spans="2:8" x14ac:dyDescent="0.25">
      <c r="B54" s="4"/>
      <c r="C54" s="4"/>
      <c r="G54" s="4"/>
      <c r="H54" s="4"/>
    </row>
    <row r="55" spans="2:8" x14ac:dyDescent="0.25">
      <c r="B55" s="4"/>
      <c r="C55" s="4"/>
      <c r="G55" s="4"/>
      <c r="H55" s="4"/>
    </row>
    <row r="56" spans="2:8" x14ac:dyDescent="0.25">
      <c r="B56" s="4"/>
      <c r="C56" s="4"/>
      <c r="G56" s="4"/>
      <c r="H56" s="4"/>
    </row>
    <row r="57" spans="2:8" x14ac:dyDescent="0.25">
      <c r="B57" s="4"/>
      <c r="C57" s="4"/>
      <c r="G57" s="4"/>
      <c r="H57" s="4"/>
    </row>
    <row r="58" spans="2:8" x14ac:dyDescent="0.25">
      <c r="B58" s="4"/>
      <c r="C58" s="4"/>
      <c r="G58" s="4"/>
      <c r="H58" s="4"/>
    </row>
    <row r="59" spans="2:8" x14ac:dyDescent="0.25">
      <c r="B59" s="4"/>
      <c r="C59" s="4"/>
      <c r="G59" s="4"/>
      <c r="H59" s="4"/>
    </row>
    <row r="60" spans="2:8" x14ac:dyDescent="0.25">
      <c r="B60" s="4"/>
      <c r="C60" s="4"/>
      <c r="G60" s="4"/>
      <c r="H60" s="4"/>
    </row>
    <row r="61" spans="2:8" x14ac:dyDescent="0.25">
      <c r="B61" s="4"/>
      <c r="C61" s="4"/>
      <c r="G61" s="4"/>
      <c r="H61" s="4"/>
    </row>
    <row r="62" spans="2:8" x14ac:dyDescent="0.25">
      <c r="B62" s="4"/>
      <c r="C62" s="4"/>
      <c r="G62" s="4"/>
      <c r="H62" s="4"/>
    </row>
    <row r="63" spans="2:8" x14ac:dyDescent="0.25">
      <c r="B63" s="4"/>
      <c r="C63" s="4"/>
      <c r="G63" s="4"/>
      <c r="H63" s="4"/>
    </row>
    <row r="64" spans="2:8" x14ac:dyDescent="0.25">
      <c r="B64" s="4"/>
      <c r="C64" s="4"/>
      <c r="G64" s="4"/>
      <c r="H64" s="4"/>
    </row>
    <row r="65" spans="2:8" x14ac:dyDescent="0.25">
      <c r="B65" s="4"/>
      <c r="C65" s="4"/>
      <c r="G65" s="4"/>
      <c r="H65" s="4"/>
    </row>
    <row r="66" spans="2:8" x14ac:dyDescent="0.25">
      <c r="B66" s="4"/>
      <c r="C66" s="4"/>
      <c r="G66" s="4"/>
      <c r="H66" s="4"/>
    </row>
    <row r="67" spans="2:8" x14ac:dyDescent="0.25">
      <c r="B67" s="4"/>
      <c r="C67" s="4"/>
      <c r="G67" s="4"/>
      <c r="H67" s="4"/>
    </row>
    <row r="68" spans="2:8" x14ac:dyDescent="0.25">
      <c r="B68" s="4"/>
      <c r="C68" s="4"/>
      <c r="G68" s="4"/>
      <c r="H68" s="4"/>
    </row>
    <row r="69" spans="2:8" x14ac:dyDescent="0.25">
      <c r="B69" s="4"/>
      <c r="C69" s="4"/>
      <c r="G69" s="4"/>
      <c r="H69" s="4"/>
    </row>
    <row r="70" spans="2:8" x14ac:dyDescent="0.25">
      <c r="B70" s="4"/>
      <c r="C70" s="4"/>
      <c r="G70" s="4"/>
      <c r="H70" s="4"/>
    </row>
    <row r="71" spans="2:8" x14ac:dyDescent="0.25">
      <c r="B71" s="4"/>
      <c r="C71" s="4"/>
      <c r="G71" s="4"/>
      <c r="H71" s="4"/>
    </row>
    <row r="72" spans="2:8" x14ac:dyDescent="0.25">
      <c r="B72" s="4"/>
      <c r="C72" s="4"/>
      <c r="G72" s="4"/>
      <c r="H72" s="4"/>
    </row>
    <row r="73" spans="2:8" x14ac:dyDescent="0.25">
      <c r="B73" s="4"/>
      <c r="C73" s="4"/>
      <c r="G73" s="4"/>
      <c r="H73" s="4"/>
    </row>
    <row r="74" spans="2:8" x14ac:dyDescent="0.25">
      <c r="B74" s="4"/>
      <c r="C74" s="4"/>
      <c r="G74" s="4"/>
      <c r="H74" s="4"/>
    </row>
    <row r="75" spans="2:8" x14ac:dyDescent="0.25">
      <c r="B75" s="4"/>
      <c r="C75" s="4"/>
      <c r="G75" s="4"/>
      <c r="H75" s="4"/>
    </row>
    <row r="76" spans="2:8" x14ac:dyDescent="0.25">
      <c r="B76" s="4"/>
      <c r="C76" s="4"/>
      <c r="G76" s="4"/>
      <c r="H76" s="4"/>
    </row>
    <row r="77" spans="2:8" x14ac:dyDescent="0.25">
      <c r="B77" s="4"/>
      <c r="C77" s="4"/>
      <c r="G77" s="4"/>
      <c r="H77" s="4"/>
    </row>
    <row r="78" spans="2:8" x14ac:dyDescent="0.25">
      <c r="B78" s="4"/>
      <c r="C78" s="4"/>
      <c r="G78" s="4"/>
      <c r="H78" s="4"/>
    </row>
    <row r="105" spans="2:12" x14ac:dyDescent="0.25">
      <c r="L105" s="7"/>
    </row>
    <row r="106" spans="2:12" x14ac:dyDescent="0.25">
      <c r="L106" s="7"/>
    </row>
    <row r="107" spans="2:12" x14ac:dyDescent="0.25">
      <c r="L107" s="7"/>
    </row>
    <row r="108" spans="2:12" x14ac:dyDescent="0.25">
      <c r="L108" s="7"/>
    </row>
    <row r="109" spans="2:12" x14ac:dyDescent="0.25">
      <c r="B109" s="4"/>
      <c r="C109" s="4"/>
      <c r="L109" s="7"/>
    </row>
    <row r="110" spans="2:12" x14ac:dyDescent="0.25">
      <c r="B110" s="4"/>
      <c r="C110" s="4"/>
      <c r="L110" s="7"/>
    </row>
    <row r="111" spans="2:12" x14ac:dyDescent="0.25">
      <c r="B111" s="4"/>
      <c r="C111" s="4"/>
      <c r="G111" s="4"/>
      <c r="H111" s="4"/>
      <c r="L111" s="7"/>
    </row>
    <row r="112" spans="2:12" x14ac:dyDescent="0.25">
      <c r="B112" s="4"/>
      <c r="C112" s="4"/>
      <c r="G112" s="4"/>
      <c r="H112" s="4"/>
      <c r="L112" s="7"/>
    </row>
    <row r="113" spans="2:12" x14ac:dyDescent="0.25">
      <c r="B113" s="4"/>
      <c r="C113" s="4"/>
      <c r="G113" s="4"/>
      <c r="H113" s="4"/>
      <c r="L113" s="7"/>
    </row>
    <row r="114" spans="2:12" x14ac:dyDescent="0.25">
      <c r="B114" s="4"/>
      <c r="C114" s="4"/>
      <c r="G114" s="4"/>
      <c r="H114" s="4"/>
      <c r="L114" s="7"/>
    </row>
    <row r="115" spans="2:12" x14ac:dyDescent="0.25">
      <c r="B115" s="4"/>
      <c r="C115" s="4"/>
      <c r="G115" s="4"/>
      <c r="H115" s="4"/>
      <c r="L115" s="7"/>
    </row>
    <row r="116" spans="2:12" x14ac:dyDescent="0.25">
      <c r="B116" s="4"/>
      <c r="C116" s="4"/>
      <c r="G116" s="4"/>
      <c r="H116" s="4"/>
      <c r="L116" s="7"/>
    </row>
    <row r="117" spans="2:12" x14ac:dyDescent="0.25">
      <c r="B117" s="4"/>
      <c r="C117" s="4"/>
      <c r="G117" s="4"/>
      <c r="H117" s="4"/>
      <c r="L117" s="7"/>
    </row>
    <row r="118" spans="2:12" x14ac:dyDescent="0.25">
      <c r="B118" s="4"/>
      <c r="C118" s="4"/>
      <c r="K118" s="7"/>
    </row>
    <row r="119" spans="2:12" x14ac:dyDescent="0.25">
      <c r="B119" s="4"/>
      <c r="C119" s="4"/>
      <c r="K119" s="7"/>
    </row>
    <row r="120" spans="2:12" x14ac:dyDescent="0.25">
      <c r="K120" s="7"/>
    </row>
    <row r="121" spans="2:12" x14ac:dyDescent="0.25">
      <c r="K121" s="7"/>
    </row>
    <row r="122" spans="2:12" x14ac:dyDescent="0.25">
      <c r="K122" s="7"/>
    </row>
    <row r="123" spans="2:12" x14ac:dyDescent="0.25">
      <c r="K123" s="7"/>
    </row>
    <row r="124" spans="2:12" x14ac:dyDescent="0.25">
      <c r="K124" s="7"/>
    </row>
    <row r="125" spans="2:12" x14ac:dyDescent="0.25">
      <c r="K125" s="7"/>
    </row>
    <row r="126" spans="2:12" x14ac:dyDescent="0.25">
      <c r="K126" s="7"/>
    </row>
    <row r="127" spans="2:12" x14ac:dyDescent="0.25">
      <c r="K127" s="7"/>
    </row>
    <row r="128" spans="2:12" x14ac:dyDescent="0.25">
      <c r="K128" s="7"/>
    </row>
    <row r="129" spans="11:11" x14ac:dyDescent="0.25">
      <c r="K129" s="7"/>
    </row>
    <row r="130" spans="11:11" x14ac:dyDescent="0.25">
      <c r="K130" s="7"/>
    </row>
    <row r="131" spans="11:11" x14ac:dyDescent="0.25">
      <c r="K131" s="7"/>
    </row>
    <row r="132" spans="11:11" x14ac:dyDescent="0.25">
      <c r="K132" s="7"/>
    </row>
    <row r="133" spans="11:11" x14ac:dyDescent="0.25">
      <c r="K133" s="7"/>
    </row>
    <row r="134" spans="11:11" x14ac:dyDescent="0.25">
      <c r="K134" s="7"/>
    </row>
    <row r="135" spans="11:11" x14ac:dyDescent="0.25">
      <c r="K135" s="7"/>
    </row>
    <row r="136" spans="11:11" x14ac:dyDescent="0.25">
      <c r="K136" s="7"/>
    </row>
    <row r="137" spans="11:11" x14ac:dyDescent="0.25">
      <c r="K137" s="7"/>
    </row>
    <row r="138" spans="11:11" x14ac:dyDescent="0.25">
      <c r="K138" s="7"/>
    </row>
    <row r="139" spans="11:11" x14ac:dyDescent="0.25">
      <c r="K139" s="7"/>
    </row>
    <row r="140" spans="11:11" x14ac:dyDescent="0.25">
      <c r="K140" s="7"/>
    </row>
    <row r="141" spans="11:11" x14ac:dyDescent="0.25">
      <c r="K141" s="7"/>
    </row>
    <row r="142" spans="11:11" x14ac:dyDescent="0.25">
      <c r="K142" s="7"/>
    </row>
    <row r="143" spans="11:11" x14ac:dyDescent="0.25">
      <c r="K143" s="7"/>
    </row>
    <row r="144" spans="11:11" x14ac:dyDescent="0.25">
      <c r="K144" s="7"/>
    </row>
    <row r="145" spans="11:11" x14ac:dyDescent="0.25">
      <c r="K145" s="7"/>
    </row>
    <row r="146" spans="11:11" x14ac:dyDescent="0.25">
      <c r="K146" s="7"/>
    </row>
    <row r="147" spans="11:11" x14ac:dyDescent="0.25">
      <c r="K147" s="7"/>
    </row>
    <row r="148" spans="11:11" x14ac:dyDescent="0.25">
      <c r="K148" s="7"/>
    </row>
    <row r="149" spans="11:11" x14ac:dyDescent="0.25">
      <c r="K149" s="7"/>
    </row>
    <row r="150" spans="11:11" x14ac:dyDescent="0.25">
      <c r="K150" s="7"/>
    </row>
    <row r="151" spans="11:11" x14ac:dyDescent="0.25">
      <c r="K151" s="7"/>
    </row>
    <row r="152" spans="11:11" x14ac:dyDescent="0.25">
      <c r="K152" s="7"/>
    </row>
    <row r="153" spans="11:11" x14ac:dyDescent="0.25">
      <c r="K153" s="7"/>
    </row>
    <row r="154" spans="11:11" x14ac:dyDescent="0.25">
      <c r="K154" s="7"/>
    </row>
    <row r="155" spans="11:11" x14ac:dyDescent="0.25">
      <c r="K155" s="7"/>
    </row>
    <row r="156" spans="11:11" x14ac:dyDescent="0.25">
      <c r="K156" s="7"/>
    </row>
    <row r="157" spans="11:11" x14ac:dyDescent="0.25">
      <c r="K157" s="7"/>
    </row>
    <row r="158" spans="11:11" x14ac:dyDescent="0.25">
      <c r="K158" s="7"/>
    </row>
    <row r="159" spans="11:11" x14ac:dyDescent="0.25">
      <c r="K159" s="7"/>
    </row>
    <row r="160" spans="11:11" x14ac:dyDescent="0.25">
      <c r="K160" s="7"/>
    </row>
    <row r="161" spans="11:11" x14ac:dyDescent="0.25">
      <c r="K161" s="7"/>
    </row>
    <row r="162" spans="11:11" x14ac:dyDescent="0.25">
      <c r="K162" s="7"/>
    </row>
    <row r="163" spans="11:11" x14ac:dyDescent="0.25">
      <c r="K163" s="7"/>
    </row>
    <row r="164" spans="11:11" x14ac:dyDescent="0.25">
      <c r="K164" s="7"/>
    </row>
    <row r="165" spans="11:11" x14ac:dyDescent="0.25">
      <c r="K165" s="7"/>
    </row>
    <row r="166" spans="11:11" x14ac:dyDescent="0.25">
      <c r="K166" s="7"/>
    </row>
    <row r="167" spans="11:11" x14ac:dyDescent="0.25">
      <c r="K167" s="7"/>
    </row>
    <row r="168" spans="11:11" x14ac:dyDescent="0.25">
      <c r="K168" s="7"/>
    </row>
    <row r="169" spans="11:11" x14ac:dyDescent="0.25">
      <c r="K169" s="7"/>
    </row>
    <row r="170" spans="11:11" x14ac:dyDescent="0.25">
      <c r="K170" s="7"/>
    </row>
    <row r="171" spans="11:11" x14ac:dyDescent="0.25">
      <c r="K171" s="7"/>
    </row>
    <row r="172" spans="11:11" x14ac:dyDescent="0.25">
      <c r="K172" s="7"/>
    </row>
    <row r="173" spans="11:11" x14ac:dyDescent="0.25">
      <c r="K173" s="7"/>
    </row>
    <row r="174" spans="11:11" x14ac:dyDescent="0.25">
      <c r="K174" s="7"/>
    </row>
    <row r="175" spans="11:11" x14ac:dyDescent="0.25">
      <c r="K175" s="7"/>
    </row>
    <row r="176" spans="11:11" x14ac:dyDescent="0.25">
      <c r="K176" s="7"/>
    </row>
    <row r="177" spans="11:11" x14ac:dyDescent="0.25">
      <c r="K177" s="7"/>
    </row>
    <row r="178" spans="11:11" x14ac:dyDescent="0.25">
      <c r="K178" s="7"/>
    </row>
    <row r="179" spans="11:11" x14ac:dyDescent="0.25">
      <c r="K179" s="7"/>
    </row>
    <row r="180" spans="11:11" x14ac:dyDescent="0.25">
      <c r="K180" s="7"/>
    </row>
    <row r="181" spans="11:11" x14ac:dyDescent="0.25">
      <c r="K181" s="7"/>
    </row>
    <row r="182" spans="11:11" x14ac:dyDescent="0.25">
      <c r="K182" s="7"/>
    </row>
    <row r="183" spans="11:11" x14ac:dyDescent="0.25">
      <c r="K183" s="7"/>
    </row>
    <row r="184" spans="11:11" x14ac:dyDescent="0.25">
      <c r="K184" s="7"/>
    </row>
    <row r="185" spans="11:11" x14ac:dyDescent="0.25">
      <c r="K185" s="7"/>
    </row>
    <row r="186" spans="11:11" x14ac:dyDescent="0.25">
      <c r="K186" s="7"/>
    </row>
    <row r="187" spans="11:11" x14ac:dyDescent="0.25">
      <c r="K187" s="7"/>
    </row>
    <row r="188" spans="11:11" x14ac:dyDescent="0.25">
      <c r="K188" s="7"/>
    </row>
    <row r="189" spans="11:11" x14ac:dyDescent="0.25">
      <c r="K189" s="7"/>
    </row>
    <row r="190" spans="11:11" x14ac:dyDescent="0.25">
      <c r="K190" s="7"/>
    </row>
    <row r="191" spans="11:11" x14ac:dyDescent="0.25">
      <c r="K191" s="7"/>
    </row>
    <row r="192" spans="11:11" x14ac:dyDescent="0.25">
      <c r="K192" s="7"/>
    </row>
    <row r="193" spans="11:11" x14ac:dyDescent="0.25">
      <c r="K193" s="7"/>
    </row>
    <row r="194" spans="11:11" x14ac:dyDescent="0.25">
      <c r="K194" s="7"/>
    </row>
    <row r="195" spans="11:11" x14ac:dyDescent="0.25">
      <c r="K195" s="7"/>
    </row>
    <row r="196" spans="11:11" x14ac:dyDescent="0.25">
      <c r="K196" s="7"/>
    </row>
    <row r="197" spans="11:11" x14ac:dyDescent="0.25">
      <c r="K197" s="7"/>
    </row>
    <row r="198" spans="11:11" x14ac:dyDescent="0.25">
      <c r="K198" s="7"/>
    </row>
    <row r="199" spans="11:11" x14ac:dyDescent="0.25">
      <c r="K199" s="7"/>
    </row>
    <row r="200" spans="11:11" x14ac:dyDescent="0.25">
      <c r="K200" s="7"/>
    </row>
    <row r="201" spans="11:11" x14ac:dyDescent="0.25">
      <c r="K201" s="7"/>
    </row>
    <row r="202" spans="11:11" x14ac:dyDescent="0.25">
      <c r="K202" s="7"/>
    </row>
    <row r="203" spans="11:11" x14ac:dyDescent="0.25">
      <c r="K203" s="7"/>
    </row>
    <row r="204" spans="11:11" x14ac:dyDescent="0.25">
      <c r="K204" s="7"/>
    </row>
    <row r="205" spans="11:11" x14ac:dyDescent="0.25">
      <c r="K205" s="7"/>
    </row>
    <row r="206" spans="11:11" x14ac:dyDescent="0.25">
      <c r="K206" s="7"/>
    </row>
    <row r="207" spans="11:11" x14ac:dyDescent="0.25">
      <c r="K207" s="7"/>
    </row>
    <row r="208" spans="11:11" x14ac:dyDescent="0.25">
      <c r="K208" s="7"/>
    </row>
    <row r="209" spans="11:11" x14ac:dyDescent="0.25">
      <c r="K209" s="7"/>
    </row>
    <row r="210" spans="11:11" x14ac:dyDescent="0.25">
      <c r="K210" s="7"/>
    </row>
    <row r="211" spans="11:11" x14ac:dyDescent="0.25">
      <c r="K211" s="7"/>
    </row>
    <row r="212" spans="11:11" x14ac:dyDescent="0.25">
      <c r="K212" s="7"/>
    </row>
    <row r="213" spans="11:11" x14ac:dyDescent="0.25">
      <c r="K213" s="7"/>
    </row>
    <row r="214" spans="11:11" x14ac:dyDescent="0.25">
      <c r="K214" s="7"/>
    </row>
    <row r="215" spans="11:11" x14ac:dyDescent="0.25">
      <c r="K215" s="7"/>
    </row>
    <row r="216" spans="11:11" x14ac:dyDescent="0.25">
      <c r="K216" s="7"/>
    </row>
    <row r="217" spans="11:11" x14ac:dyDescent="0.25">
      <c r="K217" s="7"/>
    </row>
    <row r="218" spans="11:11" x14ac:dyDescent="0.25">
      <c r="K218" s="7"/>
    </row>
    <row r="219" spans="11:11" x14ac:dyDescent="0.25">
      <c r="K219" s="7"/>
    </row>
    <row r="220" spans="11:11" x14ac:dyDescent="0.25">
      <c r="K220" s="7"/>
    </row>
    <row r="221" spans="11:11" x14ac:dyDescent="0.25">
      <c r="K221" s="7"/>
    </row>
    <row r="222" spans="11:11" x14ac:dyDescent="0.25">
      <c r="K222" s="7"/>
    </row>
    <row r="223" spans="11:11" x14ac:dyDescent="0.25">
      <c r="K223" s="7"/>
    </row>
    <row r="224" spans="11:11" x14ac:dyDescent="0.25">
      <c r="K224" s="7"/>
    </row>
    <row r="225" spans="11:11" x14ac:dyDescent="0.25">
      <c r="K225" s="7"/>
    </row>
    <row r="226" spans="11:11" x14ac:dyDescent="0.25">
      <c r="K226" s="7"/>
    </row>
    <row r="227" spans="11:11" x14ac:dyDescent="0.25">
      <c r="K227" s="7"/>
    </row>
    <row r="228" spans="11:11" x14ac:dyDescent="0.25">
      <c r="K228" s="7"/>
    </row>
    <row r="229" spans="11:11" x14ac:dyDescent="0.25">
      <c r="K229" s="7"/>
    </row>
    <row r="230" spans="11:11" x14ac:dyDescent="0.25">
      <c r="K230" s="7"/>
    </row>
    <row r="231" spans="11:11" x14ac:dyDescent="0.25">
      <c r="K231" s="7"/>
    </row>
    <row r="232" spans="11:11" x14ac:dyDescent="0.25">
      <c r="K232" s="7"/>
    </row>
    <row r="233" spans="11:11" x14ac:dyDescent="0.25">
      <c r="K233" s="7"/>
    </row>
    <row r="234" spans="11:11" x14ac:dyDescent="0.25">
      <c r="K234" s="7"/>
    </row>
    <row r="235" spans="11:11" x14ac:dyDescent="0.25">
      <c r="K235" s="7"/>
    </row>
    <row r="236" spans="11:11" x14ac:dyDescent="0.25">
      <c r="K236" s="7"/>
    </row>
    <row r="237" spans="11:11" x14ac:dyDescent="0.25">
      <c r="K237" s="7"/>
    </row>
    <row r="238" spans="11:11" x14ac:dyDescent="0.25">
      <c r="K238" s="7"/>
    </row>
    <row r="239" spans="11:11" x14ac:dyDescent="0.25">
      <c r="K239" s="7"/>
    </row>
    <row r="240" spans="11:11" x14ac:dyDescent="0.25">
      <c r="K240" s="7"/>
    </row>
    <row r="241" spans="11:11" x14ac:dyDescent="0.25">
      <c r="K241" s="7"/>
    </row>
    <row r="242" spans="11:11" x14ac:dyDescent="0.25">
      <c r="K242" s="7"/>
    </row>
    <row r="243" spans="11:11" x14ac:dyDescent="0.25">
      <c r="K243" s="7"/>
    </row>
    <row r="244" spans="11:11" x14ac:dyDescent="0.25">
      <c r="K244" s="7"/>
    </row>
    <row r="245" spans="11:11" x14ac:dyDescent="0.25">
      <c r="K245" s="7"/>
    </row>
    <row r="246" spans="11:11" x14ac:dyDescent="0.25">
      <c r="K246" s="7"/>
    </row>
    <row r="247" spans="11:11" x14ac:dyDescent="0.25">
      <c r="K247" s="7"/>
    </row>
    <row r="248" spans="11:11" x14ac:dyDescent="0.25">
      <c r="K248" s="7"/>
    </row>
    <row r="249" spans="11:11" x14ac:dyDescent="0.25">
      <c r="K249" s="7"/>
    </row>
    <row r="250" spans="11:11" x14ac:dyDescent="0.25">
      <c r="K250" s="7"/>
    </row>
    <row r="251" spans="11:11" x14ac:dyDescent="0.25">
      <c r="K251" s="7"/>
    </row>
    <row r="252" spans="11:11" x14ac:dyDescent="0.25">
      <c r="K252" s="7"/>
    </row>
    <row r="253" spans="11:11" x14ac:dyDescent="0.25">
      <c r="K253" s="7"/>
    </row>
    <row r="254" spans="11:11" x14ac:dyDescent="0.25">
      <c r="K254" s="7"/>
    </row>
    <row r="255" spans="11:11" x14ac:dyDescent="0.25">
      <c r="K255" s="7"/>
    </row>
    <row r="256" spans="11:11" x14ac:dyDescent="0.25">
      <c r="K256" s="7"/>
    </row>
    <row r="257" spans="11:11" x14ac:dyDescent="0.25">
      <c r="K257" s="7"/>
    </row>
    <row r="258" spans="11:11" x14ac:dyDescent="0.25">
      <c r="K258" s="7"/>
    </row>
    <row r="259" spans="11:11" x14ac:dyDescent="0.25">
      <c r="K259" s="7"/>
    </row>
    <row r="260" spans="11:11" x14ac:dyDescent="0.25">
      <c r="K260" s="7"/>
    </row>
    <row r="261" spans="11:11" x14ac:dyDescent="0.25">
      <c r="K261" s="7"/>
    </row>
    <row r="262" spans="11:11" x14ac:dyDescent="0.25">
      <c r="K262" s="7"/>
    </row>
    <row r="263" spans="11:11" x14ac:dyDescent="0.25">
      <c r="K263" s="7"/>
    </row>
    <row r="264" spans="11:11" x14ac:dyDescent="0.25">
      <c r="K264" s="7"/>
    </row>
    <row r="265" spans="11:11" x14ac:dyDescent="0.25">
      <c r="K265" s="7"/>
    </row>
    <row r="266" spans="11:11" x14ac:dyDescent="0.25">
      <c r="K266" s="7"/>
    </row>
    <row r="267" spans="11:11" x14ac:dyDescent="0.25">
      <c r="K267" s="7"/>
    </row>
    <row r="268" spans="11:11" x14ac:dyDescent="0.25">
      <c r="K268" s="7"/>
    </row>
    <row r="269" spans="11:11" x14ac:dyDescent="0.25">
      <c r="K269" s="7"/>
    </row>
    <row r="270" spans="11:11" x14ac:dyDescent="0.25">
      <c r="K270" s="7"/>
    </row>
    <row r="271" spans="11:11" x14ac:dyDescent="0.25">
      <c r="K271" s="7"/>
    </row>
    <row r="272" spans="11:11" x14ac:dyDescent="0.25">
      <c r="K272" s="7"/>
    </row>
    <row r="273" spans="11:11" x14ac:dyDescent="0.25">
      <c r="K273" s="7"/>
    </row>
    <row r="274" spans="11:11" x14ac:dyDescent="0.25">
      <c r="K274" s="7"/>
    </row>
    <row r="275" spans="11:11" x14ac:dyDescent="0.25">
      <c r="K275" s="7"/>
    </row>
    <row r="276" spans="11:11" x14ac:dyDescent="0.25">
      <c r="K276" s="7"/>
    </row>
    <row r="277" spans="11:11" x14ac:dyDescent="0.25">
      <c r="K277" s="7"/>
    </row>
  </sheetData>
  <sheetProtection algorithmName="SHA-512" hashValue="+7JSxM6eTxHT/6frBId2ZUzyXUUc1iwP7jRtu6+p8cRKbfiAhTpsvnxosFL7EjE4gwoSzUiMcdj18rs9tJPmrg==" saltValue="tHwrljhQ22wctIf7Ece7nQ==" spinCount="100000" sheet="1" objects="1" scenarios="1" selectLockedCells="1" pivotTables="0" selectUnlockedCells="1"/>
  <mergeCells count="1">
    <mergeCell ref="O4:O5"/>
  </mergeCells>
  <pageMargins left="0" right="0" top="0" bottom="0" header="0" footer="0"/>
  <pageSetup paperSize="9" scale="42" orientation="landscape" r:id="rId1"/>
  <colBreaks count="1" manualBreakCount="1">
    <brk id="8" max="1048575" man="1"/>
  </colBreaks>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4D07-E83E-47FC-AE67-D62CE584F5C7}">
  <sheetPr>
    <pageSetUpPr fitToPage="1"/>
  </sheetPr>
  <dimension ref="A1:XEV117"/>
  <sheetViews>
    <sheetView showGridLines="0" showRowColHeaders="0" zoomScaleNormal="100" workbookViewId="0">
      <pane ySplit="1" topLeftCell="A2" activePane="bottomLeft" state="frozen"/>
      <selection activeCell="A52" sqref="A52"/>
      <selection pane="bottomLeft" activeCell="B19" sqref="B19"/>
    </sheetView>
  </sheetViews>
  <sheetFormatPr baseColWidth="10" defaultRowHeight="15" x14ac:dyDescent="0.25"/>
  <cols>
    <col min="1" max="1" width="32.7109375" style="4" customWidth="1"/>
    <col min="2" max="2" width="3.7109375" style="5" customWidth="1"/>
    <col min="3" max="3" width="19.7109375" style="14" customWidth="1"/>
    <col min="4" max="4" width="27.85546875" style="15" customWidth="1"/>
    <col min="5" max="5" width="29.7109375" style="15" customWidth="1"/>
    <col min="6" max="6" width="30.42578125" style="15" customWidth="1"/>
    <col min="7" max="7" width="1.7109375" style="14" customWidth="1"/>
    <col min="8" max="8" width="2.5703125" style="15" customWidth="1"/>
    <col min="9" max="9" width="15" style="48" customWidth="1"/>
    <col min="10" max="10" width="10.7109375" style="15" customWidth="1"/>
    <col min="11" max="16" width="10.7109375" style="4" customWidth="1"/>
    <col min="17" max="17" width="2.42578125" style="4" customWidth="1"/>
    <col min="18" max="18" width="3.7109375" style="4" customWidth="1"/>
    <col min="19" max="19" width="2.7109375" style="4" customWidth="1"/>
    <col min="20" max="20" width="43.7109375" style="49" customWidth="1"/>
    <col min="21" max="21" width="37.5703125" style="5" bestFit="1" customWidth="1"/>
    <col min="22" max="24" width="11.42578125" style="4"/>
    <col min="25" max="25" width="21.42578125" style="4" bestFit="1" customWidth="1"/>
    <col min="26" max="26" width="22.42578125" style="4" bestFit="1" customWidth="1"/>
    <col min="27" max="27" width="25.7109375" style="5" bestFit="1" customWidth="1"/>
    <col min="28" max="28" width="37.5703125" style="5" bestFit="1" customWidth="1"/>
    <col min="29" max="30" width="11.42578125" style="4"/>
    <col min="31" max="31" width="22.42578125" style="4" bestFit="1" customWidth="1"/>
    <col min="32" max="32" width="25.7109375" style="4" bestFit="1" customWidth="1"/>
    <col min="33" max="33" width="26.85546875" style="4" bestFit="1" customWidth="1"/>
    <col min="34" max="34" width="25.7109375" style="5" bestFit="1" customWidth="1"/>
    <col min="35" max="35" width="37.5703125" style="5" bestFit="1" customWidth="1"/>
    <col min="36" max="36" width="11.42578125" style="4"/>
    <col min="37" max="37" width="28.5703125" style="4" bestFit="1" customWidth="1"/>
    <col min="38" max="38" width="25.7109375" style="4" bestFit="1" customWidth="1"/>
    <col min="39" max="39" width="37.5703125" style="4" bestFit="1" customWidth="1"/>
    <col min="40" max="42" width="11.42578125" style="4"/>
    <col min="43" max="43" width="24.7109375" style="4" bestFit="1" customWidth="1"/>
    <col min="44" max="44" width="25.7109375" style="4" bestFit="1" customWidth="1"/>
    <col min="45" max="45" width="37.5703125" style="4" bestFit="1" customWidth="1"/>
    <col min="46" max="48" width="11.42578125" style="4"/>
    <col min="49" max="49" width="25.85546875" style="4" bestFit="1" customWidth="1"/>
    <col min="50" max="50" width="27" style="4" bestFit="1" customWidth="1"/>
    <col min="51" max="51" width="38.7109375" style="4" bestFit="1" customWidth="1"/>
    <col min="52" max="52" width="22.7109375" style="4" bestFit="1" customWidth="1"/>
    <col min="53" max="16384" width="11.42578125" style="4"/>
  </cols>
  <sheetData>
    <row r="1" spans="1:16376" s="41" customFormat="1" ht="38.1" customHeight="1" x14ac:dyDescent="0.25">
      <c r="A1" s="20"/>
      <c r="B1" s="21"/>
      <c r="C1" s="22" t="s">
        <v>208</v>
      </c>
      <c r="D1" s="23" t="s">
        <v>216</v>
      </c>
      <c r="E1" s="20"/>
      <c r="F1" s="20"/>
      <c r="G1" s="20"/>
      <c r="H1" s="20"/>
      <c r="I1" s="46"/>
      <c r="J1" s="20"/>
      <c r="K1" s="20"/>
      <c r="L1" s="20"/>
      <c r="M1" s="20"/>
      <c r="N1" s="20"/>
      <c r="O1" s="20"/>
      <c r="P1" s="20"/>
      <c r="Q1" s="20"/>
      <c r="R1" s="20"/>
      <c r="S1" s="20"/>
      <c r="T1" s="45"/>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row>
    <row r="2" spans="1:16376" ht="21.95" customHeight="1" thickBot="1" x14ac:dyDescent="0.3">
      <c r="A2" s="28" t="s">
        <v>196</v>
      </c>
      <c r="B2" s="29"/>
      <c r="C2" s="29"/>
      <c r="D2" s="29"/>
      <c r="E2" s="29"/>
      <c r="F2" s="29"/>
      <c r="G2" s="29"/>
      <c r="H2" s="29"/>
      <c r="I2" s="47"/>
      <c r="J2" s="29"/>
      <c r="K2" s="29"/>
      <c r="L2" s="29"/>
      <c r="M2" s="29"/>
      <c r="N2" s="29"/>
      <c r="O2" s="29"/>
      <c r="P2" s="29"/>
      <c r="Q2" s="29"/>
      <c r="R2" s="29"/>
    </row>
    <row r="3" spans="1:16376" ht="24" customHeight="1" thickBot="1" x14ac:dyDescent="0.3">
      <c r="B3" s="29"/>
      <c r="C3" s="69" t="s">
        <v>211</v>
      </c>
      <c r="D3" s="70"/>
      <c r="E3" s="70"/>
      <c r="F3" s="71"/>
      <c r="G3" s="29"/>
      <c r="H3" s="72" t="s">
        <v>209</v>
      </c>
      <c r="I3" s="73"/>
      <c r="J3" s="73"/>
      <c r="K3" s="73"/>
      <c r="L3" s="73"/>
      <c r="M3" s="73"/>
      <c r="N3" s="73"/>
      <c r="O3" s="73"/>
      <c r="P3" s="73"/>
      <c r="Q3" s="74"/>
      <c r="R3" s="29"/>
      <c r="T3" s="52" t="s">
        <v>206</v>
      </c>
    </row>
    <row r="4" spans="1:16376" ht="9.9499999999999993" customHeight="1" x14ac:dyDescent="0.25">
      <c r="B4" s="29"/>
      <c r="C4" s="33"/>
      <c r="D4" s="34"/>
      <c r="E4" s="35"/>
      <c r="F4" s="36"/>
      <c r="G4" s="29"/>
      <c r="H4" s="58"/>
      <c r="K4" s="15"/>
      <c r="L4" s="14"/>
      <c r="M4" s="14"/>
      <c r="N4" s="15"/>
      <c r="O4" s="15"/>
      <c r="P4" s="15"/>
      <c r="Q4" s="59"/>
      <c r="R4" s="29"/>
      <c r="T4" s="76" t="s">
        <v>207</v>
      </c>
    </row>
    <row r="5" spans="1:16376" s="16" customFormat="1" ht="23.25" customHeight="1" x14ac:dyDescent="0.25">
      <c r="B5" s="29"/>
      <c r="C5" s="37"/>
      <c r="D5" s="38"/>
      <c r="E5" s="39"/>
      <c r="F5" s="40"/>
      <c r="G5" s="29"/>
      <c r="H5" s="60"/>
      <c r="I5" s="53"/>
      <c r="J5" s="54" t="s">
        <v>169</v>
      </c>
      <c r="K5" s="54" t="s">
        <v>170</v>
      </c>
      <c r="L5" s="54" t="s">
        <v>171</v>
      </c>
      <c r="M5" s="54" t="s">
        <v>172</v>
      </c>
      <c r="N5" s="54" t="s">
        <v>173</v>
      </c>
      <c r="O5" s="54" t="s">
        <v>174</v>
      </c>
      <c r="P5" s="54" t="s">
        <v>175</v>
      </c>
      <c r="Q5" s="61"/>
      <c r="R5" s="29"/>
      <c r="T5" s="77"/>
      <c r="U5" s="5"/>
      <c r="AA5" s="5"/>
      <c r="AB5" s="5"/>
      <c r="AH5" s="5"/>
      <c r="AI5" s="5"/>
    </row>
    <row r="6" spans="1:16376" ht="35.1" customHeight="1" x14ac:dyDescent="0.25">
      <c r="B6" s="29"/>
      <c r="C6" s="37"/>
      <c r="D6" s="38"/>
      <c r="E6" s="39"/>
      <c r="F6" s="40"/>
      <c r="G6" s="29"/>
      <c r="H6" s="58"/>
      <c r="I6" s="54" t="s">
        <v>61</v>
      </c>
      <c r="J6" s="55">
        <f>INDEX('Time-Report&gt;Costs|Conv.&gt;Pivot'!$S$10:$S$65,MATCH(J$5&amp;"_|_"&amp;$I6,'Time-Report&gt;Costs|Conv.&gt;Pivot'!$R$10:$R$65),0)</f>
        <v>0</v>
      </c>
      <c r="K6" s="55">
        <f>INDEX('Time-Report&gt;Costs|Conv.&gt;Pivot'!$S$10:$S$65,MATCH(K$5&amp;"_|_"&amp;$I6,'Time-Report&gt;Costs|Conv.&gt;Pivot'!$R$10:$R$65),0)</f>
        <v>0</v>
      </c>
      <c r="L6" s="55">
        <f>INDEX('Time-Report&gt;Costs|Conv.&gt;Pivot'!$S$10:$S$65,MATCH(L$5&amp;"_|_"&amp;$I6,'Time-Report&gt;Costs|Conv.&gt;Pivot'!$R$10:$R$65),0)</f>
        <v>0</v>
      </c>
      <c r="M6" s="55">
        <f>INDEX('Time-Report&gt;Costs|Conv.&gt;Pivot'!$S$10:$S$65,MATCH(M$5&amp;"_|_"&amp;$I6,'Time-Report&gt;Costs|Conv.&gt;Pivot'!$R$10:$R$65),0)</f>
        <v>0</v>
      </c>
      <c r="N6" s="55">
        <f>INDEX('Time-Report&gt;Costs|Conv.&gt;Pivot'!$S$10:$S$65,MATCH(N$5&amp;"_|_"&amp;$I6,'Time-Report&gt;Costs|Conv.&gt;Pivot'!$R$10:$R$65),0)</f>
        <v>0</v>
      </c>
      <c r="O6" s="55">
        <f>INDEX('Time-Report&gt;Costs|Conv.&gt;Pivot'!$S$10:$S$65,MATCH(O$5&amp;"_|_"&amp;$I6,'Time-Report&gt;Costs|Conv.&gt;Pivot'!$R$10:$R$65),0)</f>
        <v>0</v>
      </c>
      <c r="P6" s="55">
        <f>INDEX('Time-Report&gt;Costs|Conv.&gt;Pivot'!$S$10:$S$65,MATCH(P$5&amp;"_|_"&amp;$I6,'Time-Report&gt;Costs|Conv.&gt;Pivot'!$R$10:$R$65),0)</f>
        <v>0</v>
      </c>
      <c r="Q6" s="59"/>
      <c r="R6" s="29"/>
      <c r="T6" s="77"/>
    </row>
    <row r="7" spans="1:16376" ht="35.1" customHeight="1" x14ac:dyDescent="0.25">
      <c r="B7" s="29"/>
      <c r="C7" s="37"/>
      <c r="D7" s="38"/>
      <c r="E7" s="39"/>
      <c r="F7" s="40"/>
      <c r="G7" s="29"/>
      <c r="H7" s="58"/>
      <c r="I7" s="54" t="s">
        <v>62</v>
      </c>
      <c r="J7" s="55">
        <f>INDEX('Time-Report&gt;Costs|Conv.&gt;Pivot'!$S$10:$S$65,MATCH(J$5&amp;"_|_"&amp;$I7,'Time-Report&gt;Costs|Conv.&gt;Pivot'!$R$10:$R$65),0)</f>
        <v>-1.3159777597840261E-2</v>
      </c>
      <c r="K7" s="55">
        <f>INDEX('Time-Report&gt;Costs|Conv.&gt;Pivot'!$S$10:$S$65,MATCH(K$5&amp;"_|_"&amp;$I7,'Time-Report&gt;Costs|Conv.&gt;Pivot'!$R$10:$R$65),0)</f>
        <v>-0.23165786739444716</v>
      </c>
      <c r="L7" s="55">
        <f>INDEX('Time-Report&gt;Costs|Conv.&gt;Pivot'!$S$10:$S$65,MATCH(L$5&amp;"_|_"&amp;$I7,'Time-Report&gt;Costs|Conv.&gt;Pivot'!$R$10:$R$65),0)</f>
        <v>0</v>
      </c>
      <c r="M7" s="55">
        <f>INDEX('Time-Report&gt;Costs|Conv.&gt;Pivot'!$S$10:$S$65,MATCH(M$5&amp;"_|_"&amp;$I7,'Time-Report&gt;Costs|Conv.&gt;Pivot'!$R$10:$R$65),0)</f>
        <v>0</v>
      </c>
      <c r="N7" s="55">
        <f>INDEX('Time-Report&gt;Costs|Conv.&gt;Pivot'!$S$10:$S$65,MATCH(N$5&amp;"_|_"&amp;$I7,'Time-Report&gt;Costs|Conv.&gt;Pivot'!$R$10:$R$65),0)</f>
        <v>0</v>
      </c>
      <c r="O7" s="55">
        <f>INDEX('Time-Report&gt;Costs|Conv.&gt;Pivot'!$S$10:$S$65,MATCH(O$5&amp;"_|_"&amp;$I7,'Time-Report&gt;Costs|Conv.&gt;Pivot'!$R$10:$R$65),0)</f>
        <v>-2.4852251815333681E-2</v>
      </c>
      <c r="P7" s="55">
        <f>INDEX('Time-Report&gt;Costs|Conv.&gt;Pivot'!$S$10:$S$65,MATCH(P$5&amp;"_|_"&amp;$I7,'Time-Report&gt;Costs|Conv.&gt;Pivot'!$R$10:$R$65),0)</f>
        <v>-0.2501761244511993</v>
      </c>
      <c r="Q7" s="59"/>
      <c r="R7" s="29"/>
      <c r="T7" s="77"/>
    </row>
    <row r="8" spans="1:16376" ht="35.1" customHeight="1" x14ac:dyDescent="0.25">
      <c r="B8" s="29"/>
      <c r="C8" s="37"/>
      <c r="D8" s="38"/>
      <c r="E8" s="39"/>
      <c r="F8" s="40"/>
      <c r="G8" s="29"/>
      <c r="H8" s="62"/>
      <c r="I8" s="54" t="s">
        <v>63</v>
      </c>
      <c r="J8" s="55">
        <f>INDEX('Time-Report&gt;Costs|Conv.&gt;Pivot'!$S$10:$S$65,MATCH(J$5&amp;"_|_"&amp;$I8,'Time-Report&gt;Costs|Conv.&gt;Pivot'!$R$10:$R$65),0)</f>
        <v>-8.5212004824645415E-2</v>
      </c>
      <c r="K8" s="55">
        <f>INDEX('Time-Report&gt;Costs|Conv.&gt;Pivot'!$S$10:$S$65,MATCH(K$5&amp;"_|_"&amp;$I8,'Time-Report&gt;Costs|Conv.&gt;Pivot'!$R$10:$R$65),0)</f>
        <v>0.16584169968134566</v>
      </c>
      <c r="L8" s="55">
        <f>INDEX('Time-Report&gt;Costs|Conv.&gt;Pivot'!$S$10:$S$65,MATCH(L$5&amp;"_|_"&amp;$I8,'Time-Report&gt;Costs|Conv.&gt;Pivot'!$R$10:$R$65),0)</f>
        <v>-0.10361308736289698</v>
      </c>
      <c r="M8" s="55">
        <f>INDEX('Time-Report&gt;Costs|Conv.&gt;Pivot'!$S$10:$S$65,MATCH(M$5&amp;"_|_"&amp;$I8,'Time-Report&gt;Costs|Conv.&gt;Pivot'!$R$10:$R$65),0)</f>
        <v>-0.14805659633677237</v>
      </c>
      <c r="N8" s="55">
        <f>INDEX('Time-Report&gt;Costs|Conv.&gt;Pivot'!$S$10:$S$65,MATCH(N$5&amp;"_|_"&amp;$I8,'Time-Report&gt;Costs|Conv.&gt;Pivot'!$R$10:$R$65),0)</f>
        <v>-0.17659836427071363</v>
      </c>
      <c r="O8" s="55">
        <f>INDEX('Time-Report&gt;Costs|Conv.&gt;Pivot'!$S$10:$S$65,MATCH(O$5&amp;"_|_"&amp;$I8,'Time-Report&gt;Costs|Conv.&gt;Pivot'!$R$10:$R$65),0)</f>
        <v>-8.6129381418962314E-2</v>
      </c>
      <c r="P8" s="55">
        <f>INDEX('Time-Report&gt;Costs|Conv.&gt;Pivot'!$S$10:$S$65,MATCH(P$5&amp;"_|_"&amp;$I8,'Time-Report&gt;Costs|Conv.&gt;Pivot'!$R$10:$R$65),0)</f>
        <v>-1.6051550343909038E-2</v>
      </c>
      <c r="Q8" s="59"/>
      <c r="R8" s="29"/>
      <c r="T8" s="77"/>
    </row>
    <row r="9" spans="1:16376" ht="35.1" customHeight="1" x14ac:dyDescent="0.25">
      <c r="B9" s="29"/>
      <c r="C9" s="37"/>
      <c r="D9" s="38"/>
      <c r="E9" s="39"/>
      <c r="F9" s="40"/>
      <c r="G9" s="29"/>
      <c r="H9" s="58"/>
      <c r="I9" s="54" t="s">
        <v>64</v>
      </c>
      <c r="J9" s="55">
        <f>INDEX('Time-Report&gt;Costs|Conv.&gt;Pivot'!$S$10:$S$65,MATCH(J$5&amp;"_|_"&amp;$I9,'Time-Report&gt;Costs|Conv.&gt;Pivot'!$R$10:$R$65),0)</f>
        <v>1.4632915741337849E-2</v>
      </c>
      <c r="K9" s="55">
        <f>INDEX('Time-Report&gt;Costs|Conv.&gt;Pivot'!$S$10:$S$65,MATCH(K$5&amp;"_|_"&amp;$I9,'Time-Report&gt;Costs|Conv.&gt;Pivot'!$R$10:$R$65),0)</f>
        <v>7.8402166820726649E-2</v>
      </c>
      <c r="L9" s="55">
        <f>INDEX('Time-Report&gt;Costs|Conv.&gt;Pivot'!$S$10:$S$65,MATCH(L$5&amp;"_|_"&amp;$I9,'Time-Report&gt;Costs|Conv.&gt;Pivot'!$R$10:$R$65),0)</f>
        <v>-0.21096625985849105</v>
      </c>
      <c r="M9" s="55">
        <f>INDEX('Time-Report&gt;Costs|Conv.&gt;Pivot'!$S$10:$S$65,MATCH(M$5&amp;"_|_"&amp;$I9,'Time-Report&gt;Costs|Conv.&gt;Pivot'!$R$10:$R$65),0)</f>
        <v>-0.17094472710876496</v>
      </c>
      <c r="N9" s="55">
        <f>INDEX('Time-Report&gt;Costs|Conv.&gt;Pivot'!$S$10:$S$65,MATCH(N$5&amp;"_|_"&amp;$I9,'Time-Report&gt;Costs|Conv.&gt;Pivot'!$R$10:$R$65),0)</f>
        <v>1.7576803375510819E-2</v>
      </c>
      <c r="O9" s="55">
        <f>INDEX('Time-Report&gt;Costs|Conv.&gt;Pivot'!$S$10:$S$65,MATCH(O$5&amp;"_|_"&amp;$I9,'Time-Report&gt;Costs|Conv.&gt;Pivot'!$R$10:$R$65),0)</f>
        <v>-0.1828317837762411</v>
      </c>
      <c r="P9" s="55">
        <f>INDEX('Time-Report&gt;Costs|Conv.&gt;Pivot'!$S$10:$S$65,MATCH(P$5&amp;"_|_"&amp;$I9,'Time-Report&gt;Costs|Conv.&gt;Pivot'!$R$10:$R$65),0)</f>
        <v>4.3321567147679207E-2</v>
      </c>
      <c r="Q9" s="59"/>
      <c r="R9" s="29"/>
      <c r="T9" s="77"/>
    </row>
    <row r="10" spans="1:16376" ht="35.1" customHeight="1" x14ac:dyDescent="0.25">
      <c r="B10" s="29"/>
      <c r="C10" s="37"/>
      <c r="D10" s="38"/>
      <c r="E10" s="39"/>
      <c r="F10" s="40"/>
      <c r="G10" s="29"/>
      <c r="H10" s="58"/>
      <c r="I10" s="54" t="s">
        <v>65</v>
      </c>
      <c r="J10" s="55">
        <f>INDEX('Time-Report&gt;Costs|Conv.&gt;Pivot'!$S$10:$S$65,MATCH(J$5&amp;"_|_"&amp;$I10,'Time-Report&gt;Costs|Conv.&gt;Pivot'!$R$10:$R$65),0)</f>
        <v>1.2321401758537576E-2</v>
      </c>
      <c r="K10" s="55">
        <f>INDEX('Time-Report&gt;Costs|Conv.&gt;Pivot'!$S$10:$S$65,MATCH(K$5&amp;"_|_"&amp;$I10,'Time-Report&gt;Costs|Conv.&gt;Pivot'!$R$10:$R$65),0)</f>
        <v>0.12123068911684709</v>
      </c>
      <c r="L10" s="55">
        <f>INDEX('Time-Report&gt;Costs|Conv.&gt;Pivot'!$S$10:$S$65,MATCH(L$5&amp;"_|_"&amp;$I10,'Time-Report&gt;Costs|Conv.&gt;Pivot'!$R$10:$R$65),0)</f>
        <v>-3.4715493474901771E-2</v>
      </c>
      <c r="M10" s="55">
        <f>INDEX('Time-Report&gt;Costs|Conv.&gt;Pivot'!$S$10:$S$65,MATCH(M$5&amp;"_|_"&amp;$I10,'Time-Report&gt;Costs|Conv.&gt;Pivot'!$R$10:$R$65),0)</f>
        <v>-0.23889110551487902</v>
      </c>
      <c r="N10" s="55">
        <f>INDEX('Time-Report&gt;Costs|Conv.&gt;Pivot'!$S$10:$S$65,MATCH(N$5&amp;"_|_"&amp;$I10,'Time-Report&gt;Costs|Conv.&gt;Pivot'!$R$10:$R$65),0)</f>
        <v>-7.616451580350958E-2</v>
      </c>
      <c r="O10" s="55">
        <f>INDEX('Time-Report&gt;Costs|Conv.&gt;Pivot'!$S$10:$S$65,MATCH(O$5&amp;"_|_"&amp;$I10,'Time-Report&gt;Costs|Conv.&gt;Pivot'!$R$10:$R$65),0)</f>
        <v>-0.11058078602738808</v>
      </c>
      <c r="P10" s="55">
        <f>INDEX('Time-Report&gt;Costs|Conv.&gt;Pivot'!$S$10:$S$65,MATCH(P$5&amp;"_|_"&amp;$I10,'Time-Report&gt;Costs|Conv.&gt;Pivot'!$R$10:$R$65),0)</f>
        <v>0.18252206485539935</v>
      </c>
      <c r="Q10" s="59"/>
      <c r="R10" s="29"/>
      <c r="T10" s="77"/>
    </row>
    <row r="11" spans="1:16376" ht="35.1" customHeight="1" x14ac:dyDescent="0.25">
      <c r="B11" s="29"/>
      <c r="C11" s="37"/>
      <c r="D11" s="38"/>
      <c r="E11" s="39"/>
      <c r="F11" s="40"/>
      <c r="G11" s="29"/>
      <c r="H11" s="58"/>
      <c r="I11" s="54" t="s">
        <v>66</v>
      </c>
      <c r="J11" s="55">
        <f>INDEX('Time-Report&gt;Costs|Conv.&gt;Pivot'!$S$10:$S$65,MATCH(J$5&amp;"_|_"&amp;$I11,'Time-Report&gt;Costs|Conv.&gt;Pivot'!$R$10:$R$65),0)</f>
        <v>0.123542219203985</v>
      </c>
      <c r="K11" s="55">
        <f>INDEX('Time-Report&gt;Costs|Conv.&gt;Pivot'!$S$10:$S$65,MATCH(K$5&amp;"_|_"&amp;$I11,'Time-Report&gt;Costs|Conv.&gt;Pivot'!$R$10:$R$65),0)</f>
        <v>9.3663317559593784E-2</v>
      </c>
      <c r="L11" s="55">
        <f>INDEX('Time-Report&gt;Costs|Conv.&gt;Pivot'!$S$10:$S$65,MATCH(L$5&amp;"_|_"&amp;$I11,'Time-Report&gt;Costs|Conv.&gt;Pivot'!$R$10:$R$65),0)</f>
        <v>0.17835061295159949</v>
      </c>
      <c r="M11" s="55">
        <f>INDEX('Time-Report&gt;Costs|Conv.&gt;Pivot'!$S$10:$S$65,MATCH(M$5&amp;"_|_"&amp;$I11,'Time-Report&gt;Costs|Conv.&gt;Pivot'!$R$10:$R$65),0)</f>
        <v>-4.2172984067702202E-2</v>
      </c>
      <c r="N11" s="55">
        <f>INDEX('Time-Report&gt;Costs|Conv.&gt;Pivot'!$S$10:$S$65,MATCH(N$5&amp;"_|_"&amp;$I11,'Time-Report&gt;Costs|Conv.&gt;Pivot'!$R$10:$R$65),0)</f>
        <v>0.12388342091625959</v>
      </c>
      <c r="O11" s="55">
        <f>INDEX('Time-Report&gt;Costs|Conv.&gt;Pivot'!$S$10:$S$65,MATCH(O$5&amp;"_|_"&amp;$I11,'Time-Report&gt;Costs|Conv.&gt;Pivot'!$R$10:$R$65),0)</f>
        <v>0.11643001354620219</v>
      </c>
      <c r="P11" s="55">
        <f>INDEX('Time-Report&gt;Costs|Conv.&gt;Pivot'!$S$10:$S$65,MATCH(P$5&amp;"_|_"&amp;$I11,'Time-Report&gt;Costs|Conv.&gt;Pivot'!$R$10:$R$65),0)</f>
        <v>5.9296210871967681E-2</v>
      </c>
      <c r="Q11" s="59"/>
      <c r="R11" s="29"/>
      <c r="T11" s="77"/>
    </row>
    <row r="12" spans="1:16376" ht="35.1" customHeight="1" x14ac:dyDescent="0.25">
      <c r="B12" s="29"/>
      <c r="C12" s="37"/>
      <c r="D12" s="38"/>
      <c r="E12" s="39"/>
      <c r="F12" s="40"/>
      <c r="G12" s="29"/>
      <c r="H12" s="58"/>
      <c r="I12" s="54" t="s">
        <v>67</v>
      </c>
      <c r="J12" s="55">
        <f>INDEX('Time-Report&gt;Costs|Conv.&gt;Pivot'!$S$10:$S$65,MATCH(J$5&amp;"_|_"&amp;$I12,'Time-Report&gt;Costs|Conv.&gt;Pivot'!$R$10:$R$65),0)</f>
        <v>0.16069305578709736</v>
      </c>
      <c r="K12" s="55">
        <f>INDEX('Time-Report&gt;Costs|Conv.&gt;Pivot'!$S$10:$S$65,MATCH(K$5&amp;"_|_"&amp;$I12,'Time-Report&gt;Costs|Conv.&gt;Pivot'!$R$10:$R$65),0)</f>
        <v>0.16744254938361447</v>
      </c>
      <c r="L12" s="55">
        <f>INDEX('Time-Report&gt;Costs|Conv.&gt;Pivot'!$S$10:$S$65,MATCH(L$5&amp;"_|_"&amp;$I12,'Time-Report&gt;Costs|Conv.&gt;Pivot'!$R$10:$R$65),0)</f>
        <v>0.43111745211499897</v>
      </c>
      <c r="M12" s="55">
        <f>INDEX('Time-Report&gt;Costs|Conv.&gt;Pivot'!$S$10:$S$65,MATCH(M$5&amp;"_|_"&amp;$I12,'Time-Report&gt;Costs|Conv.&gt;Pivot'!$R$10:$R$65),0)</f>
        <v>7.1508465725079295E-2</v>
      </c>
      <c r="N12" s="55">
        <f>INDEX('Time-Report&gt;Costs|Conv.&gt;Pivot'!$S$10:$S$65,MATCH(N$5&amp;"_|_"&amp;$I12,'Time-Report&gt;Costs|Conv.&gt;Pivot'!$R$10:$R$65),0)</f>
        <v>7.3073248670586066E-2</v>
      </c>
      <c r="O12" s="55">
        <f>INDEX('Time-Report&gt;Costs|Conv.&gt;Pivot'!$S$10:$S$65,MATCH(O$5&amp;"_|_"&amp;$I12,'Time-Report&gt;Costs|Conv.&gt;Pivot'!$R$10:$R$65),0)</f>
        <v>0.16823620157160901</v>
      </c>
      <c r="P12" s="55">
        <f>INDEX('Time-Report&gt;Costs|Conv.&gt;Pivot'!$S$10:$S$65,MATCH(P$5&amp;"_|_"&amp;$I12,'Time-Report&gt;Costs|Conv.&gt;Pivot'!$R$10:$R$65),0)</f>
        <v>7.6505990687382619E-2</v>
      </c>
      <c r="Q12" s="59"/>
      <c r="R12" s="29"/>
      <c r="T12" s="77"/>
    </row>
    <row r="13" spans="1:16376" ht="35.1" customHeight="1" x14ac:dyDescent="0.25">
      <c r="B13" s="29"/>
      <c r="C13" s="37"/>
      <c r="D13" s="38"/>
      <c r="E13" s="39"/>
      <c r="F13" s="40"/>
      <c r="G13" s="29"/>
      <c r="H13" s="58"/>
      <c r="I13" s="54" t="s">
        <v>68</v>
      </c>
      <c r="J13" s="55">
        <f>INDEX('Time-Report&gt;Costs|Conv.&gt;Pivot'!$S$10:$S$65,MATCH(J$5&amp;"_|_"&amp;$I13,'Time-Report&gt;Costs|Conv.&gt;Pivot'!$R$10:$R$65),0)</f>
        <v>0</v>
      </c>
      <c r="K13" s="55">
        <f>INDEX('Time-Report&gt;Costs|Conv.&gt;Pivot'!$S$10:$S$65,MATCH(K$5&amp;"_|_"&amp;$I13,'Time-Report&gt;Costs|Conv.&gt;Pivot'!$R$10:$R$65),0)</f>
        <v>0</v>
      </c>
      <c r="L13" s="55">
        <f>INDEX('Time-Report&gt;Costs|Conv.&gt;Pivot'!$S$10:$S$65,MATCH(L$5&amp;"_|_"&amp;$I13,'Time-Report&gt;Costs|Conv.&gt;Pivot'!$R$10:$R$65),0)</f>
        <v>0</v>
      </c>
      <c r="M13" s="55">
        <f>INDEX('Time-Report&gt;Costs|Conv.&gt;Pivot'!$S$10:$S$65,MATCH(M$5&amp;"_|_"&amp;$I13,'Time-Report&gt;Costs|Conv.&gt;Pivot'!$R$10:$R$65),0)</f>
        <v>0</v>
      </c>
      <c r="N13" s="55">
        <f>INDEX('Time-Report&gt;Costs|Conv.&gt;Pivot'!$S$10:$S$65,MATCH(N$5&amp;"_|_"&amp;$I13,'Time-Report&gt;Costs|Conv.&gt;Pivot'!$R$10:$R$65),0)</f>
        <v>0</v>
      </c>
      <c r="O13" s="55">
        <f>INDEX('Time-Report&gt;Costs|Conv.&gt;Pivot'!$S$10:$S$65,MATCH(O$5&amp;"_|_"&amp;$I13,'Time-Report&gt;Costs|Conv.&gt;Pivot'!$R$10:$R$65),0)</f>
        <v>0</v>
      </c>
      <c r="P13" s="55">
        <f>INDEX('Time-Report&gt;Costs|Conv.&gt;Pivot'!$S$10:$S$65,MATCH(P$5&amp;"_|_"&amp;$I13,'Time-Report&gt;Costs|Conv.&gt;Pivot'!$R$10:$R$65),0)</f>
        <v>0</v>
      </c>
      <c r="Q13" s="59"/>
      <c r="R13" s="29"/>
      <c r="T13" s="77"/>
    </row>
    <row r="14" spans="1:16376" ht="12" customHeight="1" thickBot="1" x14ac:dyDescent="0.3">
      <c r="B14" s="29"/>
      <c r="C14" s="24"/>
      <c r="D14" s="25"/>
      <c r="E14" s="26"/>
      <c r="F14" s="27"/>
      <c r="G14" s="29"/>
      <c r="H14" s="63"/>
      <c r="I14" s="64"/>
      <c r="J14" s="65"/>
      <c r="K14" s="66"/>
      <c r="L14" s="67"/>
      <c r="M14" s="67"/>
      <c r="N14" s="66"/>
      <c r="O14" s="66"/>
      <c r="P14" s="66"/>
      <c r="Q14" s="68"/>
      <c r="R14" s="29"/>
      <c r="T14" s="78"/>
    </row>
    <row r="15" spans="1:16376" ht="11.1" customHeight="1" x14ac:dyDescent="0.25">
      <c r="B15" s="29"/>
      <c r="C15" s="29"/>
      <c r="D15" s="29"/>
      <c r="E15" s="29"/>
      <c r="F15" s="29"/>
      <c r="G15" s="29"/>
      <c r="H15" s="29"/>
      <c r="I15" s="47"/>
      <c r="J15" s="29"/>
      <c r="K15" s="29"/>
      <c r="L15" s="29"/>
      <c r="M15" s="29"/>
      <c r="N15" s="29"/>
      <c r="O15" s="29"/>
      <c r="P15" s="29"/>
      <c r="Q15" s="29"/>
      <c r="R15" s="29"/>
    </row>
    <row r="16" spans="1:16376" ht="24" customHeight="1" x14ac:dyDescent="0.25">
      <c r="B16" s="29"/>
      <c r="C16" s="69" t="s">
        <v>212</v>
      </c>
      <c r="D16" s="70"/>
      <c r="E16" s="70"/>
      <c r="F16" s="71"/>
      <c r="G16" s="29"/>
      <c r="H16" s="72" t="s">
        <v>210</v>
      </c>
      <c r="I16" s="73"/>
      <c r="J16" s="73"/>
      <c r="K16" s="73"/>
      <c r="L16" s="73"/>
      <c r="M16" s="73"/>
      <c r="N16" s="73"/>
      <c r="O16" s="73"/>
      <c r="P16" s="73"/>
      <c r="Q16" s="74"/>
      <c r="R16" s="29"/>
    </row>
    <row r="17" spans="2:18" ht="9.9499999999999993" customHeight="1" x14ac:dyDescent="0.25">
      <c r="B17" s="29"/>
      <c r="C17" s="33"/>
      <c r="D17" s="34"/>
      <c r="E17" s="35"/>
      <c r="F17" s="36"/>
      <c r="G17" s="29"/>
      <c r="H17" s="58"/>
      <c r="K17" s="15"/>
      <c r="L17" s="14"/>
      <c r="M17" s="14"/>
      <c r="N17" s="15"/>
      <c r="O17" s="15"/>
      <c r="P17" s="15"/>
      <c r="Q17" s="59"/>
      <c r="R17" s="29"/>
    </row>
    <row r="18" spans="2:18" ht="21.75" customHeight="1" x14ac:dyDescent="0.25">
      <c r="B18" s="29"/>
      <c r="C18" s="37"/>
      <c r="D18" s="38"/>
      <c r="E18" s="39"/>
      <c r="F18" s="40"/>
      <c r="G18" s="29"/>
      <c r="H18" s="60"/>
      <c r="I18" s="53"/>
      <c r="J18" s="54" t="s">
        <v>169</v>
      </c>
      <c r="K18" s="54" t="s">
        <v>170</v>
      </c>
      <c r="L18" s="54" t="s">
        <v>171</v>
      </c>
      <c r="M18" s="54" t="s">
        <v>172</v>
      </c>
      <c r="N18" s="54" t="s">
        <v>173</v>
      </c>
      <c r="O18" s="54" t="s">
        <v>174</v>
      </c>
      <c r="P18" s="54" t="s">
        <v>175</v>
      </c>
      <c r="Q18" s="61"/>
      <c r="R18" s="29"/>
    </row>
    <row r="19" spans="2:18" ht="35.1" customHeight="1" x14ac:dyDescent="0.25">
      <c r="B19" s="29"/>
      <c r="C19" s="37"/>
      <c r="D19" s="38"/>
      <c r="E19" s="39"/>
      <c r="F19" s="40"/>
      <c r="G19" s="29"/>
      <c r="H19" s="58"/>
      <c r="I19" s="54" t="s">
        <v>61</v>
      </c>
      <c r="J19" s="56">
        <f>INDEX('Time-Report&gt;Costs|Conv.&gt;Pivot'!$T$10:$T$65,MATCH(J$18&amp;"_|_"&amp;$I19,'Time-Report&gt;Costs|Conv.&gt;Pivot'!$R$10:$R$65),0)</f>
        <v>4.4553234089117488E-2</v>
      </c>
      <c r="K19" s="56">
        <f>INDEX('Time-Report&gt;Costs|Conv.&gt;Pivot'!$T$10:$T$65,MATCH(K$18&amp;"_|_"&amp;$I19,'Time-Report&gt;Costs|Conv.&gt;Pivot'!$R$10:$R$65),0)</f>
        <v>-6.7975500755131701E-2</v>
      </c>
      <c r="L19" s="56">
        <f>INDEX('Time-Report&gt;Costs|Conv.&gt;Pivot'!$T$10:$T$65,MATCH(L$18&amp;"_|_"&amp;$I19,'Time-Report&gt;Costs|Conv.&gt;Pivot'!$R$10:$R$65),0)</f>
        <v>-0.24653753299793513</v>
      </c>
      <c r="M19" s="56">
        <f>INDEX('Time-Report&gt;Costs|Conv.&gt;Pivot'!$T$10:$T$65,MATCH(M$18&amp;"_|_"&amp;$I19,'Time-Report&gt;Costs|Conv.&gt;Pivot'!$R$10:$R$65),0)</f>
        <v>7.357976886160511E-2</v>
      </c>
      <c r="N19" s="56">
        <f>INDEX('Time-Report&gt;Costs|Conv.&gt;Pivot'!$T$10:$T$65,MATCH(N$18&amp;"_|_"&amp;$I19,'Time-Report&gt;Costs|Conv.&gt;Pivot'!$R$10:$R$65),0)</f>
        <v>-9.4356718675049134E-2</v>
      </c>
      <c r="O19" s="56">
        <f>INDEX('Time-Report&gt;Costs|Conv.&gt;Pivot'!$T$10:$T$65,MATCH(O$18&amp;"_|_"&amp;$I19,'Time-Report&gt;Costs|Conv.&gt;Pivot'!$R$10:$R$65),0)</f>
        <v>0.10507828493636162</v>
      </c>
      <c r="P19" s="56">
        <f>INDEX('Time-Report&gt;Costs|Conv.&gt;Pivot'!$T$10:$T$65,MATCH(P$18&amp;"_|_"&amp;$I19,'Time-Report&gt;Costs|Conv.&gt;Pivot'!$R$10:$R$65),0)</f>
        <v>-2.8213985914548489E-2</v>
      </c>
      <c r="Q19" s="59"/>
      <c r="R19" s="29"/>
    </row>
    <row r="20" spans="2:18" ht="35.1" customHeight="1" x14ac:dyDescent="0.25">
      <c r="B20" s="29"/>
      <c r="C20" s="37"/>
      <c r="D20" s="38"/>
      <c r="E20" s="39"/>
      <c r="F20" s="40"/>
      <c r="G20" s="29"/>
      <c r="H20" s="58"/>
      <c r="I20" s="54" t="s">
        <v>62</v>
      </c>
      <c r="J20" s="56">
        <f>INDEX('Time-Report&gt;Costs|Conv.&gt;Pivot'!$T$10:$T$65,MATCH(J$18&amp;"_|_"&amp;$I20,'Time-Report&gt;Costs|Conv.&gt;Pivot'!$R$10:$R$65),0)</f>
        <v>0</v>
      </c>
      <c r="K20" s="56">
        <f>INDEX('Time-Report&gt;Costs|Conv.&gt;Pivot'!$T$10:$T$65,MATCH(K$18&amp;"_|_"&amp;$I20,'Time-Report&gt;Costs|Conv.&gt;Pivot'!$R$10:$R$65),0)</f>
        <v>0</v>
      </c>
      <c r="L20" s="56">
        <f>INDEX('Time-Report&gt;Costs|Conv.&gt;Pivot'!$T$10:$T$65,MATCH(L$18&amp;"_|_"&amp;$I20,'Time-Report&gt;Costs|Conv.&gt;Pivot'!$R$10:$R$65),0)</f>
        <v>-8.0623575617682741E-2</v>
      </c>
      <c r="M20" s="56">
        <f>INDEX('Time-Report&gt;Costs|Conv.&gt;Pivot'!$T$10:$T$65,MATCH(M$18&amp;"_|_"&amp;$I20,'Time-Report&gt;Costs|Conv.&gt;Pivot'!$R$10:$R$65),0)</f>
        <v>1.4959497674595923E-3</v>
      </c>
      <c r="N20" s="56">
        <f>INDEX('Time-Report&gt;Costs|Conv.&gt;Pivot'!$T$10:$T$65,MATCH(N$18&amp;"_|_"&amp;$I20,'Time-Report&gt;Costs|Conv.&gt;Pivot'!$R$10:$R$65),0)</f>
        <v>0.26470511589015855</v>
      </c>
      <c r="O20" s="56">
        <f>INDEX('Time-Report&gt;Costs|Conv.&gt;Pivot'!$T$10:$T$65,MATCH(O$18&amp;"_|_"&amp;$I20,'Time-Report&gt;Costs|Conv.&gt;Pivot'!$R$10:$R$65),0)</f>
        <v>0</v>
      </c>
      <c r="P20" s="56">
        <f>INDEX('Time-Report&gt;Costs|Conv.&gt;Pivot'!$T$10:$T$65,MATCH(P$18&amp;"_|_"&amp;$I20,'Time-Report&gt;Costs|Conv.&gt;Pivot'!$R$10:$R$65),0)</f>
        <v>0</v>
      </c>
      <c r="Q20" s="59"/>
      <c r="R20" s="29"/>
    </row>
    <row r="21" spans="2:18" ht="35.1" customHeight="1" x14ac:dyDescent="0.25">
      <c r="B21" s="29"/>
      <c r="C21" s="37"/>
      <c r="D21" s="38"/>
      <c r="E21" s="39"/>
      <c r="F21" s="40"/>
      <c r="G21" s="29"/>
      <c r="H21" s="62"/>
      <c r="I21" s="54" t="s">
        <v>63</v>
      </c>
      <c r="J21" s="56">
        <f>INDEX('Time-Report&gt;Costs|Conv.&gt;Pivot'!$T$10:$T$65,MATCH(J$18&amp;"_|_"&amp;$I21,'Time-Report&gt;Costs|Conv.&gt;Pivot'!$R$10:$R$65),0)</f>
        <v>0</v>
      </c>
      <c r="K21" s="56">
        <f>INDEX('Time-Report&gt;Costs|Conv.&gt;Pivot'!$T$10:$T$65,MATCH(K$18&amp;"_|_"&amp;$I21,'Time-Report&gt;Costs|Conv.&gt;Pivot'!$R$10:$R$65),0)</f>
        <v>0</v>
      </c>
      <c r="L21" s="56">
        <f>INDEX('Time-Report&gt;Costs|Conv.&gt;Pivot'!$T$10:$T$65,MATCH(L$18&amp;"_|_"&amp;$I21,'Time-Report&gt;Costs|Conv.&gt;Pivot'!$R$10:$R$65),0)</f>
        <v>0</v>
      </c>
      <c r="M21" s="56">
        <f>INDEX('Time-Report&gt;Costs|Conv.&gt;Pivot'!$T$10:$T$65,MATCH(M$18&amp;"_|_"&amp;$I21,'Time-Report&gt;Costs|Conv.&gt;Pivot'!$R$10:$R$65),0)</f>
        <v>0</v>
      </c>
      <c r="N21" s="56">
        <f>INDEX('Time-Report&gt;Costs|Conv.&gt;Pivot'!$T$10:$T$65,MATCH(N$18&amp;"_|_"&amp;$I21,'Time-Report&gt;Costs|Conv.&gt;Pivot'!$R$10:$R$65),0)</f>
        <v>0</v>
      </c>
      <c r="O21" s="56">
        <f>INDEX('Time-Report&gt;Costs|Conv.&gt;Pivot'!$T$10:$T$65,MATCH(O$18&amp;"_|_"&amp;$I21,'Time-Report&gt;Costs|Conv.&gt;Pivot'!$R$10:$R$65),0)</f>
        <v>0</v>
      </c>
      <c r="P21" s="56">
        <f>INDEX('Time-Report&gt;Costs|Conv.&gt;Pivot'!$T$10:$T$65,MATCH(P$18&amp;"_|_"&amp;$I21,'Time-Report&gt;Costs|Conv.&gt;Pivot'!$R$10:$R$65),0)</f>
        <v>0</v>
      </c>
      <c r="Q21" s="59"/>
      <c r="R21" s="29"/>
    </row>
    <row r="22" spans="2:18" ht="35.1" customHeight="1" x14ac:dyDescent="0.25">
      <c r="B22" s="29"/>
      <c r="C22" s="37"/>
      <c r="D22" s="38"/>
      <c r="E22" s="39"/>
      <c r="F22" s="40"/>
      <c r="G22" s="29"/>
      <c r="H22" s="58"/>
      <c r="I22" s="54" t="s">
        <v>64</v>
      </c>
      <c r="J22" s="56">
        <f>INDEX('Time-Report&gt;Costs|Conv.&gt;Pivot'!$T$10:$T$65,MATCH(J$18&amp;"_|_"&amp;$I22,'Time-Report&gt;Costs|Conv.&gt;Pivot'!$R$10:$R$65),0)</f>
        <v>0</v>
      </c>
      <c r="K22" s="56">
        <f>INDEX('Time-Report&gt;Costs|Conv.&gt;Pivot'!$T$10:$T$65,MATCH(K$18&amp;"_|_"&amp;$I22,'Time-Report&gt;Costs|Conv.&gt;Pivot'!$R$10:$R$65),0)</f>
        <v>0</v>
      </c>
      <c r="L22" s="56">
        <f>INDEX('Time-Report&gt;Costs|Conv.&gt;Pivot'!$T$10:$T$65,MATCH(L$18&amp;"_|_"&amp;$I22,'Time-Report&gt;Costs|Conv.&gt;Pivot'!$R$10:$R$65),0)</f>
        <v>0</v>
      </c>
      <c r="M22" s="56">
        <f>INDEX('Time-Report&gt;Costs|Conv.&gt;Pivot'!$T$10:$T$65,MATCH(M$18&amp;"_|_"&amp;$I22,'Time-Report&gt;Costs|Conv.&gt;Pivot'!$R$10:$R$65),0)</f>
        <v>0</v>
      </c>
      <c r="N22" s="56">
        <f>INDEX('Time-Report&gt;Costs|Conv.&gt;Pivot'!$T$10:$T$65,MATCH(N$18&amp;"_|_"&amp;$I22,'Time-Report&gt;Costs|Conv.&gt;Pivot'!$R$10:$R$65),0)</f>
        <v>0</v>
      </c>
      <c r="O22" s="56">
        <f>INDEX('Time-Report&gt;Costs|Conv.&gt;Pivot'!$T$10:$T$65,MATCH(O$18&amp;"_|_"&amp;$I22,'Time-Report&gt;Costs|Conv.&gt;Pivot'!$R$10:$R$65),0)</f>
        <v>0</v>
      </c>
      <c r="P22" s="56">
        <f>INDEX('Time-Report&gt;Costs|Conv.&gt;Pivot'!$T$10:$T$65,MATCH(P$18&amp;"_|_"&amp;$I22,'Time-Report&gt;Costs|Conv.&gt;Pivot'!$R$10:$R$65),0)</f>
        <v>0</v>
      </c>
      <c r="Q22" s="59"/>
      <c r="R22" s="29"/>
    </row>
    <row r="23" spans="2:18" ht="35.1" customHeight="1" x14ac:dyDescent="0.25">
      <c r="B23" s="29"/>
      <c r="C23" s="37"/>
      <c r="D23" s="38"/>
      <c r="E23" s="39"/>
      <c r="F23" s="40"/>
      <c r="G23" s="29"/>
      <c r="H23" s="58"/>
      <c r="I23" s="54" t="s">
        <v>65</v>
      </c>
      <c r="J23" s="56">
        <f>INDEX('Time-Report&gt;Costs|Conv.&gt;Pivot'!$T$10:$T$65,MATCH(J$18&amp;"_|_"&amp;$I23,'Time-Report&gt;Costs|Conv.&gt;Pivot'!$R$10:$R$65),0)</f>
        <v>0</v>
      </c>
      <c r="K23" s="56">
        <f>INDEX('Time-Report&gt;Costs|Conv.&gt;Pivot'!$T$10:$T$65,MATCH(K$18&amp;"_|_"&amp;$I23,'Time-Report&gt;Costs|Conv.&gt;Pivot'!$R$10:$R$65),0)</f>
        <v>0</v>
      </c>
      <c r="L23" s="56">
        <f>INDEX('Time-Report&gt;Costs|Conv.&gt;Pivot'!$T$10:$T$65,MATCH(L$18&amp;"_|_"&amp;$I23,'Time-Report&gt;Costs|Conv.&gt;Pivot'!$R$10:$R$65),0)</f>
        <v>0</v>
      </c>
      <c r="M23" s="56">
        <f>INDEX('Time-Report&gt;Costs|Conv.&gt;Pivot'!$T$10:$T$65,MATCH(M$18&amp;"_|_"&amp;$I23,'Time-Report&gt;Costs|Conv.&gt;Pivot'!$R$10:$R$65),0)</f>
        <v>0</v>
      </c>
      <c r="N23" s="56">
        <f>INDEX('Time-Report&gt;Costs|Conv.&gt;Pivot'!$T$10:$T$65,MATCH(N$18&amp;"_|_"&amp;$I23,'Time-Report&gt;Costs|Conv.&gt;Pivot'!$R$10:$R$65),0)</f>
        <v>0</v>
      </c>
      <c r="O23" s="56">
        <f>INDEX('Time-Report&gt;Costs|Conv.&gt;Pivot'!$T$10:$T$65,MATCH(O$18&amp;"_|_"&amp;$I23,'Time-Report&gt;Costs|Conv.&gt;Pivot'!$R$10:$R$65),0)</f>
        <v>0</v>
      </c>
      <c r="P23" s="56">
        <f>INDEX('Time-Report&gt;Costs|Conv.&gt;Pivot'!$T$10:$T$65,MATCH(P$18&amp;"_|_"&amp;$I23,'Time-Report&gt;Costs|Conv.&gt;Pivot'!$R$10:$R$65),0)</f>
        <v>0</v>
      </c>
      <c r="Q23" s="59"/>
      <c r="R23" s="29"/>
    </row>
    <row r="24" spans="2:18" ht="35.1" customHeight="1" x14ac:dyDescent="0.25">
      <c r="B24" s="29"/>
      <c r="C24" s="37"/>
      <c r="D24" s="38"/>
      <c r="E24" s="39"/>
      <c r="F24" s="40"/>
      <c r="G24" s="29"/>
      <c r="H24" s="58"/>
      <c r="I24" s="54" t="s">
        <v>66</v>
      </c>
      <c r="J24" s="56">
        <f>INDEX('Time-Report&gt;Costs|Conv.&gt;Pivot'!$T$10:$T$65,MATCH(J$18&amp;"_|_"&amp;$I24,'Time-Report&gt;Costs|Conv.&gt;Pivot'!$R$10:$R$65),0)</f>
        <v>0</v>
      </c>
      <c r="K24" s="56">
        <f>INDEX('Time-Report&gt;Costs|Conv.&gt;Pivot'!$T$10:$T$65,MATCH(K$18&amp;"_|_"&amp;$I24,'Time-Report&gt;Costs|Conv.&gt;Pivot'!$R$10:$R$65),0)</f>
        <v>0</v>
      </c>
      <c r="L24" s="56">
        <f>INDEX('Time-Report&gt;Costs|Conv.&gt;Pivot'!$T$10:$T$65,MATCH(L$18&amp;"_|_"&amp;$I24,'Time-Report&gt;Costs|Conv.&gt;Pivot'!$R$10:$R$65),0)</f>
        <v>0</v>
      </c>
      <c r="M24" s="56">
        <f>INDEX('Time-Report&gt;Costs|Conv.&gt;Pivot'!$T$10:$T$65,MATCH(M$18&amp;"_|_"&amp;$I24,'Time-Report&gt;Costs|Conv.&gt;Pivot'!$R$10:$R$65),0)</f>
        <v>0</v>
      </c>
      <c r="N24" s="56">
        <f>INDEX('Time-Report&gt;Costs|Conv.&gt;Pivot'!$T$10:$T$65,MATCH(N$18&amp;"_|_"&amp;$I24,'Time-Report&gt;Costs|Conv.&gt;Pivot'!$R$10:$R$65),0)</f>
        <v>0</v>
      </c>
      <c r="O24" s="56">
        <f>INDEX('Time-Report&gt;Costs|Conv.&gt;Pivot'!$T$10:$T$65,MATCH(O$18&amp;"_|_"&amp;$I24,'Time-Report&gt;Costs|Conv.&gt;Pivot'!$R$10:$R$65),0)</f>
        <v>0</v>
      </c>
      <c r="P24" s="56">
        <f>INDEX('Time-Report&gt;Costs|Conv.&gt;Pivot'!$T$10:$T$65,MATCH(P$18&amp;"_|_"&amp;$I24,'Time-Report&gt;Costs|Conv.&gt;Pivot'!$R$10:$R$65),0)</f>
        <v>0</v>
      </c>
      <c r="Q24" s="59"/>
      <c r="R24" s="29"/>
    </row>
    <row r="25" spans="2:18" ht="35.1" customHeight="1" x14ac:dyDescent="0.25">
      <c r="B25" s="29"/>
      <c r="C25" s="37"/>
      <c r="D25" s="38"/>
      <c r="E25" s="39"/>
      <c r="F25" s="40"/>
      <c r="G25" s="29"/>
      <c r="H25" s="58"/>
      <c r="I25" s="54" t="s">
        <v>67</v>
      </c>
      <c r="J25" s="56">
        <f>INDEX('Time-Report&gt;Costs|Conv.&gt;Pivot'!$T$10:$T$65,MATCH(J$18&amp;"_|_"&amp;$I25,'Time-Report&gt;Costs|Conv.&gt;Pivot'!$R$10:$R$65),0)</f>
        <v>0</v>
      </c>
      <c r="K25" s="56">
        <f>INDEX('Time-Report&gt;Costs|Conv.&gt;Pivot'!$T$10:$T$65,MATCH(K$18&amp;"_|_"&amp;$I25,'Time-Report&gt;Costs|Conv.&gt;Pivot'!$R$10:$R$65),0)</f>
        <v>0</v>
      </c>
      <c r="L25" s="56">
        <f>INDEX('Time-Report&gt;Costs|Conv.&gt;Pivot'!$T$10:$T$65,MATCH(L$18&amp;"_|_"&amp;$I25,'Time-Report&gt;Costs|Conv.&gt;Pivot'!$R$10:$R$65),0)</f>
        <v>0</v>
      </c>
      <c r="M25" s="56">
        <f>INDEX('Time-Report&gt;Costs|Conv.&gt;Pivot'!$T$10:$T$65,MATCH(M$18&amp;"_|_"&amp;$I25,'Time-Report&gt;Costs|Conv.&gt;Pivot'!$R$10:$R$65),0)</f>
        <v>0</v>
      </c>
      <c r="N25" s="56">
        <f>INDEX('Time-Report&gt;Costs|Conv.&gt;Pivot'!$T$10:$T$65,MATCH(N$18&amp;"_|_"&amp;$I25,'Time-Report&gt;Costs|Conv.&gt;Pivot'!$R$10:$R$65),0)</f>
        <v>0</v>
      </c>
      <c r="O25" s="56">
        <f>INDEX('Time-Report&gt;Costs|Conv.&gt;Pivot'!$T$10:$T$65,MATCH(O$18&amp;"_|_"&amp;$I25,'Time-Report&gt;Costs|Conv.&gt;Pivot'!$R$10:$R$65),0)</f>
        <v>0</v>
      </c>
      <c r="P25" s="56">
        <f>INDEX('Time-Report&gt;Costs|Conv.&gt;Pivot'!$T$10:$T$65,MATCH(P$18&amp;"_|_"&amp;$I25,'Time-Report&gt;Costs|Conv.&gt;Pivot'!$R$10:$R$65),0)</f>
        <v>0</v>
      </c>
      <c r="Q25" s="59"/>
      <c r="R25" s="29"/>
    </row>
    <row r="26" spans="2:18" ht="35.1" customHeight="1" x14ac:dyDescent="0.25">
      <c r="B26" s="29"/>
      <c r="C26" s="37"/>
      <c r="D26" s="38"/>
      <c r="E26" s="39"/>
      <c r="F26" s="40"/>
      <c r="G26" s="29"/>
      <c r="H26" s="58"/>
      <c r="I26" s="54" t="s">
        <v>68</v>
      </c>
      <c r="J26" s="56">
        <f>INDEX('Time-Report&gt;Costs|Conv.&gt;Pivot'!$T$10:$T$65,MATCH(J$18&amp;"_|_"&amp;$I26,'Time-Report&gt;Costs|Conv.&gt;Pivot'!$R$10:$R$65),0)</f>
        <v>-0.40739726132018383</v>
      </c>
      <c r="K26" s="56">
        <f>INDEX('Time-Report&gt;Costs|Conv.&gt;Pivot'!$T$10:$T$65,MATCH(K$18&amp;"_|_"&amp;$I26,'Time-Report&gt;Costs|Conv.&gt;Pivot'!$R$10:$R$65),0)</f>
        <v>1.9655405509741319E-2</v>
      </c>
      <c r="L26" s="56">
        <f>INDEX('Time-Report&gt;Costs|Conv.&gt;Pivot'!$T$10:$T$65,MATCH(L$18&amp;"_|_"&amp;$I26,'Time-Report&gt;Costs|Conv.&gt;Pivot'!$R$10:$R$65),0)</f>
        <v>3.9349988138537855</v>
      </c>
      <c r="M26" s="56">
        <f>INDEX('Time-Report&gt;Costs|Conv.&gt;Pivot'!$T$10:$T$65,MATCH(M$18&amp;"_|_"&amp;$I26,'Time-Report&gt;Costs|Conv.&gt;Pivot'!$R$10:$R$65),0)</f>
        <v>-0.38033498801969157</v>
      </c>
      <c r="N26" s="56">
        <f>INDEX('Time-Report&gt;Costs|Conv.&gt;Pivot'!$T$10:$T$65,MATCH(N$18&amp;"_|_"&amp;$I26,'Time-Report&gt;Costs|Conv.&gt;Pivot'!$R$10:$R$65),0)</f>
        <v>5.1349899635078522E-2</v>
      </c>
      <c r="O26" s="56">
        <f>INDEX('Time-Report&gt;Costs|Conv.&gt;Pivot'!$T$10:$T$65,MATCH(O$18&amp;"_|_"&amp;$I26,'Time-Report&gt;Costs|Conv.&gt;Pivot'!$R$10:$R$65),0)</f>
        <v>0.83047970121262926</v>
      </c>
      <c r="P26" s="56">
        <f>INDEX('Time-Report&gt;Costs|Conv.&gt;Pivot'!$T$10:$T$65,MATCH(P$18&amp;"_|_"&amp;$I26,'Time-Report&gt;Costs|Conv.&gt;Pivot'!$R$10:$R$65),0)</f>
        <v>0.58322017321172104</v>
      </c>
      <c r="Q26" s="59"/>
      <c r="R26" s="29"/>
    </row>
    <row r="27" spans="2:18" ht="10.5" customHeight="1" x14ac:dyDescent="0.25">
      <c r="B27" s="29"/>
      <c r="C27" s="24"/>
      <c r="D27" s="25"/>
      <c r="E27" s="26"/>
      <c r="F27" s="27"/>
      <c r="G27" s="29"/>
      <c r="H27" s="63"/>
      <c r="I27" s="64"/>
      <c r="J27" s="65"/>
      <c r="K27" s="66"/>
      <c r="L27" s="67"/>
      <c r="M27" s="67"/>
      <c r="N27" s="66"/>
      <c r="O27" s="66"/>
      <c r="P27" s="66"/>
      <c r="Q27" s="68"/>
      <c r="R27" s="29"/>
    </row>
    <row r="28" spans="2:18" x14ac:dyDescent="0.25">
      <c r="C28" s="4"/>
      <c r="D28" s="4"/>
      <c r="E28" s="4"/>
      <c r="F28" s="4"/>
      <c r="G28" s="4"/>
    </row>
    <row r="97" spans="2:51" x14ac:dyDescent="0.25">
      <c r="AM97" s="5"/>
      <c r="AS97" s="5"/>
      <c r="AY97" s="5"/>
    </row>
    <row r="98" spans="2:51" x14ac:dyDescent="0.25">
      <c r="AL98" s="5"/>
      <c r="AM98" s="5"/>
      <c r="AR98" s="5"/>
      <c r="AS98" s="5"/>
      <c r="AX98" s="5"/>
      <c r="AY98" s="5"/>
    </row>
    <row r="107" spans="2:51" x14ac:dyDescent="0.25">
      <c r="B107" s="4"/>
      <c r="C107" s="15"/>
    </row>
    <row r="108" spans="2:51" x14ac:dyDescent="0.25">
      <c r="B108" s="4"/>
      <c r="C108" s="15"/>
    </row>
    <row r="109" spans="2:51" x14ac:dyDescent="0.25">
      <c r="B109" s="4"/>
      <c r="C109" s="15"/>
      <c r="G109" s="15"/>
    </row>
    <row r="110" spans="2:51" x14ac:dyDescent="0.25">
      <c r="B110" s="4"/>
      <c r="C110" s="15"/>
      <c r="G110" s="15"/>
    </row>
    <row r="111" spans="2:51" x14ac:dyDescent="0.25">
      <c r="B111" s="4"/>
      <c r="C111" s="15"/>
      <c r="G111" s="15"/>
    </row>
    <row r="112" spans="2:51" x14ac:dyDescent="0.25">
      <c r="B112" s="4"/>
      <c r="C112" s="15"/>
      <c r="G112" s="15"/>
    </row>
    <row r="113" spans="2:7" x14ac:dyDescent="0.25">
      <c r="B113" s="4"/>
      <c r="C113" s="15"/>
      <c r="G113" s="15"/>
    </row>
    <row r="114" spans="2:7" x14ac:dyDescent="0.25">
      <c r="B114" s="4"/>
      <c r="C114" s="15"/>
      <c r="G114" s="15"/>
    </row>
    <row r="115" spans="2:7" x14ac:dyDescent="0.25">
      <c r="B115" s="4"/>
      <c r="C115" s="15"/>
      <c r="G115" s="15"/>
    </row>
    <row r="116" spans="2:7" x14ac:dyDescent="0.25">
      <c r="B116" s="4"/>
      <c r="C116" s="15"/>
    </row>
    <row r="117" spans="2:7" x14ac:dyDescent="0.25">
      <c r="B117" s="4"/>
      <c r="C117" s="15"/>
    </row>
  </sheetData>
  <sheetProtection algorithmName="SHA-512" hashValue="KI2419fzm1tXvg4gNbWo6fi3XSmBQISclBcNy30/aiUb8Y980/bEhwKI0BRgmGlmtmMCsaPbhyrsIJepGe/++g==" saltValue="ysvSohs76008ed0rtftCbg==" spinCount="100000" sheet="1" objects="1" scenarios="1" selectLockedCells="1" pivotTables="0" selectUnlockedCells="1"/>
  <mergeCells count="1">
    <mergeCell ref="T4:T14"/>
  </mergeCells>
  <conditionalFormatting sqref="J14">
    <cfRule type="dataBar" priority="6">
      <dataBar>
        <cfvo type="min"/>
        <cfvo type="max"/>
        <color rgb="FF638EC6"/>
      </dataBar>
      <extLst>
        <ext xmlns:x14="http://schemas.microsoft.com/office/spreadsheetml/2009/9/main" uri="{B025F937-C7B1-47D3-B67F-A62EFF666E3E}">
          <x14:id>{15A3271E-95D7-4B72-99F0-E4881D1A5F03}</x14:id>
        </ext>
      </extLst>
    </cfRule>
  </conditionalFormatting>
  <conditionalFormatting sqref="J6:P13">
    <cfRule type="cellIs" dxfId="209" priority="4" operator="equal">
      <formula>0</formula>
    </cfRule>
    <cfRule type="colorScale" priority="5">
      <colorScale>
        <cfvo type="min"/>
        <cfvo type="num" val="0"/>
        <cfvo type="max"/>
        <color theme="5"/>
        <color theme="0"/>
        <color rgb="FF228ACA"/>
      </colorScale>
    </cfRule>
  </conditionalFormatting>
  <conditionalFormatting sqref="J27">
    <cfRule type="dataBar" priority="3">
      <dataBar>
        <cfvo type="min"/>
        <cfvo type="max"/>
        <color rgb="FF638EC6"/>
      </dataBar>
      <extLst>
        <ext xmlns:x14="http://schemas.microsoft.com/office/spreadsheetml/2009/9/main" uri="{B025F937-C7B1-47D3-B67F-A62EFF666E3E}">
          <x14:id>{A4742AD5-E1BC-4665-9764-9FE706884A84}</x14:id>
        </ext>
      </extLst>
    </cfRule>
  </conditionalFormatting>
  <conditionalFormatting sqref="J19:P26">
    <cfRule type="cellIs" dxfId="208" priority="1" operator="equal">
      <formula>0</formula>
    </cfRule>
    <cfRule type="colorScale" priority="2">
      <colorScale>
        <cfvo type="min"/>
        <cfvo type="num" val="0"/>
        <cfvo type="max"/>
        <color rgb="FFB6E0E4"/>
        <color theme="0"/>
        <color rgb="FF9CCFEE"/>
      </colorScale>
    </cfRule>
  </conditionalFormatting>
  <pageMargins left="0.7" right="0.7" top="0.78740157499999996" bottom="0.78740157499999996" header="0.3" footer="0.3"/>
  <pageSetup paperSize="9" scale="54" orientation="landscape" r:id="rId1"/>
  <rowBreaks count="1" manualBreakCount="1">
    <brk id="28" max="16383" man="1"/>
  </rowBreaks>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dataBar" id="{15A3271E-95D7-4B72-99F0-E4881D1A5F03}">
            <x14:dataBar minLength="0" maxLength="100" gradient="0">
              <x14:cfvo type="autoMin"/>
              <x14:cfvo type="autoMax"/>
              <x14:negativeFillColor rgb="FFFF0000"/>
              <x14:axisColor rgb="FF000000"/>
            </x14:dataBar>
          </x14:cfRule>
          <xm:sqref>J14</xm:sqref>
        </x14:conditionalFormatting>
        <x14:conditionalFormatting xmlns:xm="http://schemas.microsoft.com/office/excel/2006/main">
          <x14:cfRule type="dataBar" id="{A4742AD5-E1BC-4665-9764-9FE706884A84}">
            <x14:dataBar minLength="0" maxLength="100" gradient="0">
              <x14:cfvo type="autoMin"/>
              <x14:cfvo type="autoMax"/>
              <x14:negativeFillColor rgb="FFFF0000"/>
              <x14:axisColor rgb="FF000000"/>
            </x14:dataBar>
          </x14:cfRule>
          <xm:sqref>J27</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12</vt:i4>
      </vt:variant>
    </vt:vector>
  </HeadingPairs>
  <TitlesOfParts>
    <vt:vector size="37" baseType="lpstr">
      <vt:lpstr>Time-Report&gt;Conversion-Rate</vt:lpstr>
      <vt:lpstr>Time-Report&gt;Conv.R&gt;Pivot</vt:lpstr>
      <vt:lpstr>Geo-Report&gt;Conversion-Rate</vt:lpstr>
      <vt:lpstr>Weather-Report&gt;Conversion-Rate</vt:lpstr>
      <vt:lpstr>Time-Report&gt;Clicks</vt:lpstr>
      <vt:lpstr>Time-Report&gt;Clicks&gt;Pivot</vt:lpstr>
      <vt:lpstr>Geo-Report&gt;Clicks</vt:lpstr>
      <vt:lpstr>Weather-Report&gt;Clicks</vt:lpstr>
      <vt:lpstr>Time-Report&gt;Cost-per-Conv.</vt:lpstr>
      <vt:lpstr>Time-Report&gt;Costs|Conv.&gt;Pivot</vt:lpstr>
      <vt:lpstr>Geo-Report&gt;Cost-per-Conv.</vt:lpstr>
      <vt:lpstr>Weather-Report&gt;Cost-per-Conv.</vt:lpstr>
      <vt:lpstr>Time-Report&gt;ROAS</vt:lpstr>
      <vt:lpstr>Geo-Report&gt;Clicks&gt;Pivot</vt:lpstr>
      <vt:lpstr>Geo-Report&gt;Cost|Conv.&gt;Pivot</vt:lpstr>
      <vt:lpstr>Geo-Report&gt;Conv.R&gt;Pivot</vt:lpstr>
      <vt:lpstr>Time-Report&gt;ROAS&gt;Pivot</vt:lpstr>
      <vt:lpstr>Geo-Report&gt;ROAS</vt:lpstr>
      <vt:lpstr>Geo-Report&gt;ROAS&gt;Pivot</vt:lpstr>
      <vt:lpstr>Weather-Report&gt;Clicks&gt;Pivot</vt:lpstr>
      <vt:lpstr>Weather-Report&gt;Cost|Conv.&gt;Pivot</vt:lpstr>
      <vt:lpstr>Weather-Report&gt;ROAS</vt:lpstr>
      <vt:lpstr>Weather-Report&gt;ROAS&gt;Pivot</vt:lpstr>
      <vt:lpstr>Weather-Report&gt;Conv.R&gt;Pivot</vt:lpstr>
      <vt:lpstr>PerformanceData</vt:lpstr>
      <vt:lpstr>'Geo-Report&gt;Clicks'!Druckbereich</vt:lpstr>
      <vt:lpstr>'Geo-Report&gt;Conversion-Rate'!Druckbereich</vt:lpstr>
      <vt:lpstr>'Geo-Report&gt;Cost-per-Conv.'!Druckbereich</vt:lpstr>
      <vt:lpstr>'Geo-Report&gt;ROAS'!Druckbereich</vt:lpstr>
      <vt:lpstr>'Time-Report&gt;Clicks'!Druckbereich</vt:lpstr>
      <vt:lpstr>'Time-Report&gt;Conversion-Rate'!Druckbereich</vt:lpstr>
      <vt:lpstr>'Time-Report&gt;Cost-per-Conv.'!Druckbereich</vt:lpstr>
      <vt:lpstr>'Time-Report&gt;ROAS'!Druckbereich</vt:lpstr>
      <vt:lpstr>'Weather-Report&gt;Clicks'!Druckbereich</vt:lpstr>
      <vt:lpstr>'Weather-Report&gt;Conversion-Rate'!Druckbereich</vt:lpstr>
      <vt:lpstr>'Weather-Report&gt;Cost-per-Conv.'!Druckbereich</vt:lpstr>
      <vt:lpstr>'Weather-Report&gt;ROAS'!Druckbereich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Eric</cp:lastModifiedBy>
  <cp:lastPrinted>2018-09-28T13:52:10Z</cp:lastPrinted>
  <dcterms:created xsi:type="dcterms:W3CDTF">2018-09-26T13:03:37Z</dcterms:created>
  <dcterms:modified xsi:type="dcterms:W3CDTF">2018-10-19T14:48:49Z</dcterms:modified>
</cp:coreProperties>
</file>